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год_присвоения_категории">'[1]Картотека Пед кадры'!$Z$17:$Z$67</definedName>
    <definedName name="год_прохождения_курсов_ПК">'[1]Картотека Пед кадры'!$AG$17:$AG$72</definedName>
    <definedName name="год_рождения">'[1]Картотека Пед кадры'!$AC$17:$AC$137</definedName>
    <definedName name="должность">'[1]Картотека Пед кадры'!$AN$17:$AN$49</definedName>
    <definedName name="категория">'[1]Картотека Пед кадры'!$X$17:$X$20</definedName>
    <definedName name="образование">'[1]Картотека Пед кадры'!$V$17:$V$20</definedName>
    <definedName name="образовательная_область">'[1]Картотека Пед кадры'!$AW$16:$BH$16</definedName>
    <definedName name="педагогический_стаж">'[1]Картотека Пед кадры'!$AE$17:$AE$117</definedName>
    <definedName name="пол">'[1]Картотека Пед кадры'!$T$17:$T$18</definedName>
    <definedName name="поощрения">'[1]Картотека Пед кадры'!$AP$17:$AP$27</definedName>
    <definedName name="ученая_степень">'[1]Картотека Пед кадры'!$AR$17:$AR$19</definedName>
  </definedNames>
  <calcPr calcId="144525"/>
</workbook>
</file>

<file path=xl/calcChain.xml><?xml version="1.0" encoding="utf-8"?>
<calcChain xmlns="http://schemas.openxmlformats.org/spreadsheetml/2006/main">
  <c r="G72" i="1" l="1"/>
  <c r="I61" i="1"/>
  <c r="J13" i="1" s="1"/>
  <c r="P13" i="1"/>
  <c r="O13" i="1"/>
  <c r="N13" i="1"/>
  <c r="M13" i="1"/>
  <c r="L13" i="1"/>
  <c r="K13" i="1"/>
  <c r="I13" i="1"/>
  <c r="L7" i="1" s="1"/>
  <c r="G13" i="1"/>
  <c r="F13" i="1"/>
  <c r="E13" i="1"/>
  <c r="D13" i="1"/>
  <c r="L5" i="1" s="1"/>
  <c r="C13" i="1"/>
  <c r="B13" i="1"/>
  <c r="E12" i="1"/>
  <c r="L10" i="1"/>
  <c r="L9" i="1"/>
  <c r="L8" i="1"/>
  <c r="L6" i="1"/>
  <c r="L4" i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sz val="9"/>
            <color indexed="81"/>
            <rFont val="Tahoma"/>
            <family val="2"/>
            <charset val="204"/>
          </rPr>
          <t xml:space="preserve">Параметр ПРЕДМЕТ вводится после ввода параметра ОБРАЗОВАТЕЛЬНАЯ ОБЛАСТЬ
</t>
        </r>
      </text>
    </comment>
    <comment ref="J17" authorId="0">
      <text>
        <r>
          <rPr>
            <sz val="9"/>
            <color indexed="81"/>
            <rFont val="Tahoma"/>
            <family val="2"/>
            <charset val="204"/>
          </rPr>
          <t>Общий пед.стаж округляется до целого в меньшую сторону.
Н-р, 3 года 10 месяцев =3</t>
        </r>
      </text>
    </comment>
  </commentList>
</comments>
</file>

<file path=xl/sharedStrings.xml><?xml version="1.0" encoding="utf-8"?>
<sst xmlns="http://schemas.openxmlformats.org/spreadsheetml/2006/main" count="486" uniqueCount="160">
  <si>
    <t>Информационный банк "Педагогические кадры"</t>
  </si>
  <si>
    <t>(по состоянию на 20 сентября текущего учебного года)</t>
  </si>
  <si>
    <t>Сведения об ошибках:</t>
  </si>
  <si>
    <t>Район</t>
  </si>
  <si>
    <t>Большеболдинский</t>
  </si>
  <si>
    <t>Место работы</t>
  </si>
  <si>
    <t>МБОУ Большеболдинская  средняя общеобразовательная школа им. А.С. Пушкина</t>
  </si>
  <si>
    <t>Руководитель</t>
  </si>
  <si>
    <t>Вострышева Таисия Сергеевна</t>
  </si>
  <si>
    <t>Исполнитель</t>
  </si>
  <si>
    <t>Контактный телефон</t>
  </si>
  <si>
    <t>8(831)-38-2-31-03</t>
  </si>
  <si>
    <t xml:space="preserve"> *</t>
  </si>
  <si>
    <t>В картотеку вносятся данные о педагогических работниках по основному виду деятельности. Совмещение и совместительство не учитываются.</t>
  </si>
  <si>
    <t xml:space="preserve"> **</t>
  </si>
  <si>
    <t>Данные вводятся из раскрывающегося в каждой ячейке списка, кроме Ф.И.О. и названия учебного заведения.</t>
  </si>
  <si>
    <t>№№</t>
  </si>
  <si>
    <t>Фамилия И.О.</t>
  </si>
  <si>
    <t>Пол (м/ж)</t>
  </si>
  <si>
    <t>Год
рождения</t>
  </si>
  <si>
    <t>Должность</t>
  </si>
  <si>
    <r>
      <t xml:space="preserve">Образовательная область  и предмет
</t>
    </r>
    <r>
      <rPr>
        <i/>
        <sz val="8"/>
        <rFont val="Arial"/>
        <family val="2"/>
        <charset val="204"/>
      </rPr>
      <t xml:space="preserve">(только для учителей, 
у руководящих работников и специалистов данный параметр </t>
    </r>
    <r>
      <rPr>
        <i/>
        <u/>
        <sz val="8"/>
        <rFont val="Arial"/>
        <family val="2"/>
        <charset val="204"/>
      </rPr>
      <t>не</t>
    </r>
    <r>
      <rPr>
        <i/>
        <sz val="8"/>
        <rFont val="Arial"/>
        <family val="2"/>
        <charset val="204"/>
      </rPr>
      <t xml:space="preserve"> вводится)</t>
    </r>
  </si>
  <si>
    <t>Образование</t>
  </si>
  <si>
    <t>Общий пед. 
стаж</t>
  </si>
  <si>
    <t>Квалификация</t>
  </si>
  <si>
    <t>Год прохождения курсов повышения квалификации</t>
  </si>
  <si>
    <t>Ученая степень</t>
  </si>
  <si>
    <t>Почетные
звания и награды в образовании</t>
  </si>
  <si>
    <t>образовательная область</t>
  </si>
  <si>
    <t>предмет</t>
  </si>
  <si>
    <t>образование</t>
  </si>
  <si>
    <t xml:space="preserve">Какое учебное заведение окончил </t>
  </si>
  <si>
    <t>квалификационная категория</t>
  </si>
  <si>
    <t xml:space="preserve">год присвоения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</si>
  <si>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</si>
  <si>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</si>
  <si>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</si>
  <si>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</si>
  <si>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</si>
  <si>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</si>
  <si>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</si>
  <si>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</si>
  <si>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</si>
  <si>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</si>
  <si>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</si>
  <si>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</si>
  <si>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15</t>
  </si>
  <si>
    <t>16</t>
  </si>
  <si>
    <t>17</t>
  </si>
  <si>
    <t>Вострышева Т.С.</t>
  </si>
  <si>
    <t>женский</t>
  </si>
  <si>
    <t>директор ОУ</t>
  </si>
  <si>
    <t>высшее профессиональное</t>
  </si>
  <si>
    <t>АГПИ им.А.П.Гайдара</t>
  </si>
  <si>
    <t>первая</t>
  </si>
  <si>
    <t>отличник народного просвещения</t>
  </si>
  <si>
    <t>Зимина М.Ф.</t>
  </si>
  <si>
    <t>зам.дир. по УР</t>
  </si>
  <si>
    <t>ГГПИ им.М.Горького</t>
  </si>
  <si>
    <t>высшая</t>
  </si>
  <si>
    <t>почетная грамота Министерства общего и профессионального образования РФ</t>
  </si>
  <si>
    <t>Сизова М.М.</t>
  </si>
  <si>
    <t>Посулихина Т.И.</t>
  </si>
  <si>
    <t>зам.дир. по ВР</t>
  </si>
  <si>
    <t>Рябов А.И.</t>
  </si>
  <si>
    <t>мужской</t>
  </si>
  <si>
    <t>учитель (педагог, преподаватель)</t>
  </si>
  <si>
    <t>физическое_воспитание</t>
  </si>
  <si>
    <t>физическая культура</t>
  </si>
  <si>
    <t>Мордовский ГПИ им. Евсеева</t>
  </si>
  <si>
    <t>Антилофьева Т.А.</t>
  </si>
  <si>
    <t>математика</t>
  </si>
  <si>
    <t>Богданова Л.А.</t>
  </si>
  <si>
    <t>начальная_школа</t>
  </si>
  <si>
    <t>начальная школа</t>
  </si>
  <si>
    <t>Быстрова И.В.</t>
  </si>
  <si>
    <t>Гераськина Н.Ф.</t>
  </si>
  <si>
    <t>иностранные_языки</t>
  </si>
  <si>
    <t>английский язык</t>
  </si>
  <si>
    <t>ГГПИИЯ</t>
  </si>
  <si>
    <t>Горохова Е.А.</t>
  </si>
  <si>
    <t>Гусева В.А.</t>
  </si>
  <si>
    <t>немецкий язык</t>
  </si>
  <si>
    <t>Докукина И.А.</t>
  </si>
  <si>
    <t>филология</t>
  </si>
  <si>
    <t>русский язык и литература</t>
  </si>
  <si>
    <t>Доронин В.Г.</t>
  </si>
  <si>
    <t>обществознание</t>
  </si>
  <si>
    <t>история</t>
  </si>
  <si>
    <t>НГПУ</t>
  </si>
  <si>
    <t>вторая</t>
  </si>
  <si>
    <t>Ермолаева Е.А.</t>
  </si>
  <si>
    <t>Камбаратова М.В.</t>
  </si>
  <si>
    <t>Клименков А.И.</t>
  </si>
  <si>
    <t>Копытина С.А.</t>
  </si>
  <si>
    <t>Кельдеватова Г.Б.</t>
  </si>
  <si>
    <t>среднее профессиональное</t>
  </si>
  <si>
    <t>Лукояновсое педучилище</t>
  </si>
  <si>
    <t>Линева А.А.</t>
  </si>
  <si>
    <t>Малойкина Л.И.</t>
  </si>
  <si>
    <t>естествознание</t>
  </si>
  <si>
    <t>химия</t>
  </si>
  <si>
    <t>Мордовский ГПУ</t>
  </si>
  <si>
    <t>Морозова О.М.</t>
  </si>
  <si>
    <t>Мохначев А.В.</t>
  </si>
  <si>
    <t>технология</t>
  </si>
  <si>
    <t xml:space="preserve">НСХИ </t>
  </si>
  <si>
    <t>Мочалин С.Н.</t>
  </si>
  <si>
    <t>Нижегородский инд. Пед. Техникум</t>
  </si>
  <si>
    <t>Муратова Т.П.</t>
  </si>
  <si>
    <t>Одуева Т.Ф.</t>
  </si>
  <si>
    <t>физика</t>
  </si>
  <si>
    <t>Осинина Н.А.</t>
  </si>
  <si>
    <t>алгебра и геометрия</t>
  </si>
  <si>
    <t>Видяева Марина Николаевна</t>
  </si>
  <si>
    <t>искусство</t>
  </si>
  <si>
    <t>МГУ им. Н.П. Огарева</t>
  </si>
  <si>
    <t>Ромашова М.М.</t>
  </si>
  <si>
    <t>Рябова Л.Н.</t>
  </si>
  <si>
    <t>Семина Е.И.</t>
  </si>
  <si>
    <t>экономика</t>
  </si>
  <si>
    <t>Серова М.И.</t>
  </si>
  <si>
    <t>Бородулина А.Н.</t>
  </si>
  <si>
    <t>не имеет</t>
  </si>
  <si>
    <t>Скарзова С.А.</t>
  </si>
  <si>
    <t>Сковородова А.А.</t>
  </si>
  <si>
    <t>нагрудный знак «Почетный работник общего образования РФ»</t>
  </si>
  <si>
    <t>Смолькина Н.А.</t>
  </si>
  <si>
    <t>Соловьева С.Н.</t>
  </si>
  <si>
    <t>география</t>
  </si>
  <si>
    <t>Суханова В.Б.</t>
  </si>
  <si>
    <t>Талалаева А.Н.</t>
  </si>
  <si>
    <t>Орлова О.Н.</t>
  </si>
  <si>
    <t>Кулябский ГПУ</t>
  </si>
  <si>
    <t>Туршатова О.И.</t>
  </si>
  <si>
    <t>Хаченкова С.В.</t>
  </si>
  <si>
    <t>Хомутинина Г.Ф.</t>
  </si>
  <si>
    <t>воспитатель (воспитатель ГПД)</t>
  </si>
  <si>
    <t>Чернова М.А.</t>
  </si>
  <si>
    <t>Четвертакова А.В.</t>
  </si>
  <si>
    <t>Уланова Л.И.</t>
  </si>
  <si>
    <t>ШургалинаС.М.</t>
  </si>
  <si>
    <t>Соловьев А.А.</t>
  </si>
  <si>
    <t>ОБЖ</t>
  </si>
  <si>
    <t>Демашова Н.В.</t>
  </si>
  <si>
    <t>учитель-логопед (логопед)</t>
  </si>
  <si>
    <t>Лукояновское пед училище</t>
  </si>
  <si>
    <t>Долгашова Т.В.</t>
  </si>
  <si>
    <t>вожатый (ст. вожатый)</t>
  </si>
  <si>
    <t>Лобастеева Екатерина Николаевна</t>
  </si>
  <si>
    <t>педагог-психолог (психолог)</t>
  </si>
  <si>
    <t>Кулемина Т.Ю.</t>
  </si>
  <si>
    <t>воспитатель ГПД</t>
  </si>
  <si>
    <t>Иванова С.Ю.</t>
  </si>
  <si>
    <t>социальный педагог</t>
  </si>
  <si>
    <t>Лыбакина Е.Н.</t>
  </si>
  <si>
    <t>Прошкина И.В.</t>
  </si>
  <si>
    <t>заведующий библиотекой</t>
  </si>
  <si>
    <t>Левова Н.В.</t>
  </si>
  <si>
    <t>Доронина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</si>
</sst>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16"/>
      <color indexed="9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Gray">
        <fgColor indexed="47"/>
        <bgColor indexed="9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5" fillId="3" borderId="0" xfId="0" applyFont="1" applyFill="1"/>
    <xf numFmtId="0" fontId="6" fillId="0" borderId="0" xfId="0" applyFont="1"/>
    <xf numFmtId="0" fontId="6" fillId="0" borderId="0" xfId="0" applyFont="1" applyBorder="1"/>
    <xf numFmtId="0" fontId="7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left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1" fillId="4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top"/>
    </xf>
    <xf numFmtId="0" fontId="0" fillId="0" borderId="10" xfId="0" applyBorder="1" applyAlignment="1">
      <alignment horizontal="center" vertical="top" wrapText="1"/>
    </xf>
  </cellXfs>
  <cellStyles count="2">
    <cellStyle name="Обычный" xfId="0" builtinId="0"/>
    <cellStyle name="Обычный_Мам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76;&#1088;&#1099;%202013.xls%20&#1041;&#1086;&#1083;&#1076;&#1080;&#1085;&#1086;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артотека Пед кадры"/>
    </sheetNames>
    <sheetDataSet>
      <sheetData sheetId="0"/>
      <sheetData sheetId="1">
        <row r="16">
          <cell r="AW16" t="str">
            <v>начальная_школа</v>
          </cell>
          <cell r="AX16" t="str">
            <v>естествознание</v>
          </cell>
          <cell r="AY16" t="str">
            <v>обществознание</v>
          </cell>
          <cell r="AZ16" t="str">
            <v>филология</v>
          </cell>
          <cell r="BA16" t="str">
            <v>иностранные_языки</v>
          </cell>
          <cell r="BB16" t="str">
            <v>математика</v>
          </cell>
          <cell r="BC16" t="str">
            <v>информатика</v>
          </cell>
          <cell r="BD16" t="str">
            <v>искусство</v>
          </cell>
          <cell r="BE16" t="str">
            <v>технология</v>
          </cell>
          <cell r="BF16" t="str">
            <v>физическое_воспитание</v>
          </cell>
          <cell r="BG16" t="str">
            <v>ОБЖ</v>
          </cell>
          <cell r="BH16" t="str">
            <v>экономика</v>
          </cell>
        </row>
        <row r="17">
          <cell r="T17" t="str">
            <v>женский</v>
          </cell>
          <cell r="V17" t="str">
            <v>высшее профессиональное</v>
          </cell>
          <cell r="X17" t="str">
            <v>высшая</v>
          </cell>
          <cell r="Z17">
            <v>2000</v>
          </cell>
          <cell r="AC17">
            <v>1910</v>
          </cell>
          <cell r="AE17">
            <v>0</v>
          </cell>
          <cell r="AG17">
            <v>1995</v>
          </cell>
          <cell r="AN17" t="str">
            <v>директор ОУ</v>
          </cell>
          <cell r="AP17" t="str">
            <v>благодарность Министерства общего и профессионального образования РФ</v>
          </cell>
          <cell r="AR17" t="str">
            <v>кандидат наук</v>
          </cell>
        </row>
        <row r="18">
          <cell r="T18" t="str">
            <v>мужской</v>
          </cell>
          <cell r="V18" t="str">
            <v>среднее профессиональное</v>
          </cell>
          <cell r="X18" t="str">
            <v>первая</v>
          </cell>
          <cell r="Z18">
            <v>2001</v>
          </cell>
          <cell r="AC18">
            <v>1911</v>
          </cell>
          <cell r="AE18">
            <v>1</v>
          </cell>
          <cell r="AG18">
            <v>1996</v>
          </cell>
          <cell r="AN18" t="str">
            <v>зам.дир. по УВР</v>
          </cell>
          <cell r="AP18" t="str">
            <v>заслуженный учитель РФ</v>
          </cell>
          <cell r="AR18" t="str">
            <v>доктор наук</v>
          </cell>
        </row>
        <row r="19">
          <cell r="V19" t="str">
            <v>начальное профессиональное</v>
          </cell>
          <cell r="X19" t="str">
            <v>вторая</v>
          </cell>
          <cell r="Z19">
            <v>2002</v>
          </cell>
          <cell r="AC19">
            <v>1912</v>
          </cell>
          <cell r="AE19">
            <v>2</v>
          </cell>
          <cell r="AG19">
            <v>1997</v>
          </cell>
          <cell r="AN19" t="str">
            <v>зам.дир. по УР</v>
          </cell>
          <cell r="AP19" t="str">
            <v>медаль К.Д.Ушинского</v>
          </cell>
          <cell r="AR19" t="str">
            <v>профессор</v>
          </cell>
        </row>
        <row r="20">
          <cell r="V20" t="str">
            <v>среднее(полное) общее</v>
          </cell>
          <cell r="X20" t="str">
            <v>не имеет</v>
          </cell>
          <cell r="Z20">
            <v>2003</v>
          </cell>
          <cell r="AC20">
            <v>1913</v>
          </cell>
          <cell r="AE20">
            <v>3</v>
          </cell>
          <cell r="AG20">
            <v>1998</v>
          </cell>
          <cell r="AN20" t="str">
            <v>зам.дир. по ВР</v>
          </cell>
          <cell r="AP20" t="str">
            <v>нагрудный знак «За милосердие и благотворительность»</v>
          </cell>
        </row>
        <row r="21">
          <cell r="Z21">
            <v>2004</v>
          </cell>
          <cell r="AC21">
            <v>1914</v>
          </cell>
          <cell r="AE21">
            <v>4</v>
          </cell>
          <cell r="AG21">
            <v>1999</v>
          </cell>
          <cell r="AN21" t="str">
            <v>зам.дир. по НМР</v>
          </cell>
          <cell r="AP21" t="str">
            <v>нагрудный знак «Почетный работник высшего профессионального образования РФ»</v>
          </cell>
        </row>
        <row r="22">
          <cell r="Z22">
            <v>2005</v>
          </cell>
          <cell r="AC22">
            <v>1915</v>
          </cell>
          <cell r="AE22">
            <v>5</v>
          </cell>
          <cell r="AG22">
            <v>2000</v>
          </cell>
          <cell r="AN22" t="str">
            <v>зам.дир по НЭР</v>
          </cell>
          <cell r="AP22" t="str">
            <v>нагрудный знак «Почетный работник начального профессионального образования РФ»</v>
          </cell>
        </row>
        <row r="23">
          <cell r="Z23">
            <v>2006</v>
          </cell>
          <cell r="AC23">
            <v>1916</v>
          </cell>
          <cell r="AE23">
            <v>6</v>
          </cell>
          <cell r="AG23">
            <v>2001</v>
          </cell>
          <cell r="AN23" t="str">
            <v>зам.дир. по УПР</v>
          </cell>
          <cell r="AP23" t="str">
            <v>нагрудный знак «Почетный работник общего образования РФ»</v>
          </cell>
        </row>
        <row r="24">
          <cell r="Z24">
            <v>2007</v>
          </cell>
          <cell r="AC24">
            <v>1917</v>
          </cell>
          <cell r="AE24">
            <v>7</v>
          </cell>
          <cell r="AG24">
            <v>2002</v>
          </cell>
          <cell r="AN24" t="str">
            <v>зам.дир по информатизации</v>
          </cell>
          <cell r="AP24" t="str">
            <v>нагрудный знак «Почетный работник среднего профессионального образования РФ»</v>
          </cell>
        </row>
        <row r="25">
          <cell r="Z25">
            <v>2008</v>
          </cell>
          <cell r="AC25">
            <v>1918</v>
          </cell>
          <cell r="AE25">
            <v>8</v>
          </cell>
          <cell r="AG25">
            <v>2003</v>
          </cell>
          <cell r="AN25" t="str">
            <v>зам.дир. по дошк.воспит.</v>
          </cell>
          <cell r="AP25" t="str">
            <v>народный учитель РФ</v>
          </cell>
        </row>
        <row r="26">
          <cell r="Z26">
            <v>2009</v>
          </cell>
          <cell r="AC26">
            <v>1919</v>
          </cell>
          <cell r="AE26">
            <v>9</v>
          </cell>
          <cell r="AG26">
            <v>2004</v>
          </cell>
          <cell r="AN26" t="str">
            <v>учитель (педагог, преподаватель)</v>
          </cell>
          <cell r="AP26" t="str">
            <v>отличник народного просвещения</v>
          </cell>
        </row>
        <row r="27">
          <cell r="Z27">
            <v>2010</v>
          </cell>
          <cell r="AC27">
            <v>1920</v>
          </cell>
          <cell r="AE27">
            <v>10</v>
          </cell>
          <cell r="AG27">
            <v>2005</v>
          </cell>
          <cell r="AN27" t="str">
            <v>педагог дополнительного образования</v>
          </cell>
          <cell r="AP27" t="str">
            <v>почетная грамота Министерства общего и профессионального образования РФ</v>
          </cell>
        </row>
        <row r="28">
          <cell r="Z28">
            <v>2011</v>
          </cell>
          <cell r="AC28">
            <v>1921</v>
          </cell>
          <cell r="AE28">
            <v>11</v>
          </cell>
          <cell r="AG28">
            <v>2006</v>
          </cell>
          <cell r="AN28" t="str">
            <v>мастер производственного обучения</v>
          </cell>
        </row>
        <row r="29">
          <cell r="Z29">
            <v>2012</v>
          </cell>
          <cell r="AC29">
            <v>1922</v>
          </cell>
          <cell r="AE29">
            <v>12</v>
          </cell>
          <cell r="AG29">
            <v>2007</v>
          </cell>
          <cell r="AN29" t="str">
            <v>учитель-логопед (логопед)</v>
          </cell>
        </row>
        <row r="30">
          <cell r="Z30">
            <v>2013</v>
          </cell>
          <cell r="AC30">
            <v>1923</v>
          </cell>
          <cell r="AE30">
            <v>13</v>
          </cell>
          <cell r="AG30">
            <v>2008</v>
          </cell>
          <cell r="AN30" t="str">
            <v>педагог-психолог (психолог)</v>
          </cell>
        </row>
        <row r="31">
          <cell r="Z31">
            <v>2014</v>
          </cell>
          <cell r="AC31">
            <v>1924</v>
          </cell>
          <cell r="AE31">
            <v>14</v>
          </cell>
          <cell r="AG31">
            <v>2009</v>
          </cell>
          <cell r="AN31" t="str">
            <v>социальный педагог</v>
          </cell>
        </row>
        <row r="32">
          <cell r="Z32">
            <v>2015</v>
          </cell>
          <cell r="AC32">
            <v>1925</v>
          </cell>
          <cell r="AE32">
            <v>15</v>
          </cell>
          <cell r="AG32">
            <v>2010</v>
          </cell>
          <cell r="AN32" t="str">
            <v>дефектолог</v>
          </cell>
        </row>
        <row r="33">
          <cell r="Z33">
            <v>2016</v>
          </cell>
          <cell r="AC33">
            <v>1926</v>
          </cell>
          <cell r="AE33">
            <v>16</v>
          </cell>
          <cell r="AG33">
            <v>2011</v>
          </cell>
          <cell r="AN33" t="str">
            <v>вожатый (ст. вожатый)</v>
          </cell>
        </row>
        <row r="34">
          <cell r="Z34">
            <v>2017</v>
          </cell>
          <cell r="AC34">
            <v>1927</v>
          </cell>
          <cell r="AE34">
            <v>17</v>
          </cell>
          <cell r="AG34">
            <v>2012</v>
          </cell>
          <cell r="AN34" t="str">
            <v>библиотекарь (зав. библиотекой)</v>
          </cell>
        </row>
        <row r="35">
          <cell r="Z35">
            <v>2018</v>
          </cell>
          <cell r="AC35">
            <v>1928</v>
          </cell>
          <cell r="AE35">
            <v>18</v>
          </cell>
          <cell r="AG35">
            <v>2013</v>
          </cell>
          <cell r="AN35" t="str">
            <v>воспитатель (воспитатель ГПД)</v>
          </cell>
        </row>
        <row r="36">
          <cell r="Z36">
            <v>2019</v>
          </cell>
          <cell r="AC36">
            <v>1929</v>
          </cell>
          <cell r="AE36">
            <v>19</v>
          </cell>
          <cell r="AG36">
            <v>2014</v>
          </cell>
          <cell r="AN36" t="str">
            <v>директор (начальник) ДО</v>
          </cell>
        </row>
        <row r="37">
          <cell r="Z37">
            <v>2020</v>
          </cell>
          <cell r="AC37">
            <v>1930</v>
          </cell>
          <cell r="AE37">
            <v>20</v>
          </cell>
          <cell r="AG37">
            <v>2015</v>
          </cell>
          <cell r="AN37" t="str">
            <v>зам.директора (начальника) ДО</v>
          </cell>
        </row>
        <row r="38">
          <cell r="Z38">
            <v>2021</v>
          </cell>
          <cell r="AC38">
            <v>1931</v>
          </cell>
          <cell r="AE38">
            <v>21</v>
          </cell>
          <cell r="AG38">
            <v>2016</v>
          </cell>
          <cell r="AN38" t="str">
            <v>начальник (заведующий) ОО (УО)</v>
          </cell>
        </row>
        <row r="39">
          <cell r="Z39">
            <v>2022</v>
          </cell>
          <cell r="AC39">
            <v>1932</v>
          </cell>
          <cell r="AE39">
            <v>22</v>
          </cell>
          <cell r="AG39">
            <v>2017</v>
          </cell>
          <cell r="AN39" t="str">
            <v>зам.начальника (заведующего) ОО (УО)</v>
          </cell>
        </row>
        <row r="40">
          <cell r="Z40">
            <v>2023</v>
          </cell>
          <cell r="AC40">
            <v>1933</v>
          </cell>
          <cell r="AE40">
            <v>23</v>
          </cell>
          <cell r="AG40">
            <v>2018</v>
          </cell>
          <cell r="AN40" t="str">
            <v>зав.ИДЦ (ИДК, ИМК)</v>
          </cell>
        </row>
        <row r="41">
          <cell r="Z41">
            <v>2024</v>
          </cell>
          <cell r="AC41">
            <v>1934</v>
          </cell>
          <cell r="AE41">
            <v>24</v>
          </cell>
          <cell r="AG41">
            <v>2019</v>
          </cell>
          <cell r="AN41" t="str">
            <v>директор ИДЦ (ИДК, ИМК)</v>
          </cell>
        </row>
        <row r="42">
          <cell r="Z42">
            <v>2025</v>
          </cell>
          <cell r="AC42">
            <v>1935</v>
          </cell>
          <cell r="AE42">
            <v>25</v>
          </cell>
          <cell r="AG42">
            <v>2020</v>
          </cell>
          <cell r="AN42" t="str">
            <v>зам.зав. ИДЦ (ИДК, ИМК)</v>
          </cell>
        </row>
        <row r="43">
          <cell r="Z43">
            <v>2026</v>
          </cell>
          <cell r="AC43">
            <v>1936</v>
          </cell>
          <cell r="AE43">
            <v>26</v>
          </cell>
          <cell r="AG43">
            <v>2021</v>
          </cell>
          <cell r="AN43" t="str">
            <v>зам.директора ИДЦ (ИДК, ИМК)</v>
          </cell>
        </row>
        <row r="44">
          <cell r="Z44">
            <v>2027</v>
          </cell>
          <cell r="AC44">
            <v>1937</v>
          </cell>
          <cell r="AE44">
            <v>27</v>
          </cell>
          <cell r="AG44">
            <v>2022</v>
          </cell>
          <cell r="AN44" t="str">
            <v>гл. специалист</v>
          </cell>
        </row>
        <row r="45">
          <cell r="Z45">
            <v>2028</v>
          </cell>
          <cell r="AC45">
            <v>1938</v>
          </cell>
          <cell r="AE45">
            <v>28</v>
          </cell>
          <cell r="AG45">
            <v>2023</v>
          </cell>
          <cell r="AN45" t="str">
            <v>вед. специалист</v>
          </cell>
        </row>
        <row r="46">
          <cell r="Z46">
            <v>2029</v>
          </cell>
          <cell r="AC46">
            <v>1939</v>
          </cell>
          <cell r="AE46">
            <v>29</v>
          </cell>
          <cell r="AG46">
            <v>2024</v>
          </cell>
          <cell r="AN46" t="str">
            <v>специалист</v>
          </cell>
        </row>
        <row r="47">
          <cell r="Z47">
            <v>2030</v>
          </cell>
          <cell r="AC47">
            <v>1940</v>
          </cell>
          <cell r="AE47">
            <v>30</v>
          </cell>
          <cell r="AG47">
            <v>2025</v>
          </cell>
          <cell r="AN47" t="str">
            <v>методист</v>
          </cell>
        </row>
        <row r="48">
          <cell r="Z48">
            <v>2031</v>
          </cell>
          <cell r="AC48">
            <v>1941</v>
          </cell>
          <cell r="AE48">
            <v>31</v>
          </cell>
          <cell r="AG48">
            <v>2026</v>
          </cell>
          <cell r="AN48" t="str">
            <v>гл.инспектор</v>
          </cell>
        </row>
        <row r="49">
          <cell r="Z49">
            <v>2032</v>
          </cell>
          <cell r="AC49">
            <v>1942</v>
          </cell>
          <cell r="AE49">
            <v>32</v>
          </cell>
          <cell r="AG49">
            <v>2027</v>
          </cell>
          <cell r="AN49" t="str">
            <v>зав. сектором</v>
          </cell>
        </row>
        <row r="50">
          <cell r="Z50">
            <v>2033</v>
          </cell>
          <cell r="AC50">
            <v>1943</v>
          </cell>
          <cell r="AE50">
            <v>33</v>
          </cell>
          <cell r="AG50">
            <v>2028</v>
          </cell>
        </row>
        <row r="51">
          <cell r="Z51">
            <v>2034</v>
          </cell>
          <cell r="AC51">
            <v>1944</v>
          </cell>
          <cell r="AE51">
            <v>34</v>
          </cell>
          <cell r="AG51">
            <v>2029</v>
          </cell>
        </row>
        <row r="52">
          <cell r="Z52">
            <v>2035</v>
          </cell>
          <cell r="AC52">
            <v>1945</v>
          </cell>
          <cell r="AE52">
            <v>35</v>
          </cell>
          <cell r="AG52">
            <v>2030</v>
          </cell>
        </row>
        <row r="53">
          <cell r="Z53">
            <v>2036</v>
          </cell>
          <cell r="AC53">
            <v>1946</v>
          </cell>
          <cell r="AE53">
            <v>36</v>
          </cell>
          <cell r="AG53">
            <v>2031</v>
          </cell>
        </row>
        <row r="54">
          <cell r="Z54">
            <v>2037</v>
          </cell>
          <cell r="AC54">
            <v>1947</v>
          </cell>
          <cell r="AE54">
            <v>37</v>
          </cell>
          <cell r="AG54">
            <v>2032</v>
          </cell>
        </row>
        <row r="55">
          <cell r="Z55">
            <v>2038</v>
          </cell>
          <cell r="AC55">
            <v>1948</v>
          </cell>
          <cell r="AE55">
            <v>38</v>
          </cell>
          <cell r="AG55">
            <v>2033</v>
          </cell>
        </row>
        <row r="56">
          <cell r="Z56">
            <v>2039</v>
          </cell>
          <cell r="AC56">
            <v>1949</v>
          </cell>
          <cell r="AE56">
            <v>39</v>
          </cell>
          <cell r="AG56">
            <v>2034</v>
          </cell>
        </row>
        <row r="57">
          <cell r="Z57">
            <v>2040</v>
          </cell>
          <cell r="AC57">
            <v>1950</v>
          </cell>
          <cell r="AE57">
            <v>40</v>
          </cell>
          <cell r="AG57">
            <v>2035</v>
          </cell>
        </row>
        <row r="58">
          <cell r="Z58">
            <v>2041</v>
          </cell>
          <cell r="AC58">
            <v>1951</v>
          </cell>
          <cell r="AE58">
            <v>41</v>
          </cell>
          <cell r="AG58">
            <v>2036</v>
          </cell>
        </row>
        <row r="59">
          <cell r="Z59">
            <v>2042</v>
          </cell>
          <cell r="AC59">
            <v>1952</v>
          </cell>
          <cell r="AE59">
            <v>42</v>
          </cell>
          <cell r="AG59">
            <v>2037</v>
          </cell>
        </row>
        <row r="60">
          <cell r="Z60">
            <v>2043</v>
          </cell>
          <cell r="AC60">
            <v>1953</v>
          </cell>
          <cell r="AE60">
            <v>43</v>
          </cell>
          <cell r="AG60">
            <v>2038</v>
          </cell>
        </row>
        <row r="61">
          <cell r="Z61">
            <v>2044</v>
          </cell>
          <cell r="AC61">
            <v>1954</v>
          </cell>
          <cell r="AE61">
            <v>44</v>
          </cell>
          <cell r="AG61">
            <v>2039</v>
          </cell>
        </row>
        <row r="62">
          <cell r="Z62">
            <v>2045</v>
          </cell>
          <cell r="AC62">
            <v>1955</v>
          </cell>
          <cell r="AE62">
            <v>45</v>
          </cell>
          <cell r="AG62">
            <v>2040</v>
          </cell>
        </row>
        <row r="63">
          <cell r="Z63">
            <v>2046</v>
          </cell>
          <cell r="AC63">
            <v>1956</v>
          </cell>
          <cell r="AE63">
            <v>46</v>
          </cell>
          <cell r="AG63">
            <v>2041</v>
          </cell>
        </row>
        <row r="64">
          <cell r="Z64">
            <v>2047</v>
          </cell>
          <cell r="AC64">
            <v>1957</v>
          </cell>
          <cell r="AE64">
            <v>47</v>
          </cell>
          <cell r="AG64">
            <v>2042</v>
          </cell>
        </row>
        <row r="65">
          <cell r="Z65">
            <v>2048</v>
          </cell>
          <cell r="AC65">
            <v>1958</v>
          </cell>
          <cell r="AE65">
            <v>48</v>
          </cell>
          <cell r="AG65">
            <v>2043</v>
          </cell>
        </row>
        <row r="66">
          <cell r="Z66">
            <v>2049</v>
          </cell>
          <cell r="AC66">
            <v>1959</v>
          </cell>
          <cell r="AE66">
            <v>49</v>
          </cell>
          <cell r="AG66">
            <v>2044</v>
          </cell>
        </row>
        <row r="67">
          <cell r="Z67">
            <v>2050</v>
          </cell>
          <cell r="AC67">
            <v>1960</v>
          </cell>
          <cell r="AE67">
            <v>50</v>
          </cell>
          <cell r="AG67">
            <v>2045</v>
          </cell>
        </row>
        <row r="68">
          <cell r="AC68">
            <v>1961</v>
          </cell>
          <cell r="AE68">
            <v>51</v>
          </cell>
          <cell r="AG68">
            <v>2046</v>
          </cell>
        </row>
        <row r="69">
          <cell r="AC69">
            <v>1962</v>
          </cell>
          <cell r="AE69">
            <v>52</v>
          </cell>
          <cell r="AG69">
            <v>2047</v>
          </cell>
        </row>
        <row r="70">
          <cell r="AC70">
            <v>1963</v>
          </cell>
          <cell r="AE70">
            <v>53</v>
          </cell>
          <cell r="AG70">
            <v>2048</v>
          </cell>
        </row>
        <row r="71">
          <cell r="AC71">
            <v>1964</v>
          </cell>
          <cell r="AE71">
            <v>54</v>
          </cell>
          <cell r="AG71">
            <v>2049</v>
          </cell>
        </row>
        <row r="72">
          <cell r="AC72">
            <v>1965</v>
          </cell>
          <cell r="AE72">
            <v>55</v>
          </cell>
          <cell r="AG72">
            <v>2050</v>
          </cell>
        </row>
        <row r="73">
          <cell r="AC73">
            <v>1966</v>
          </cell>
          <cell r="AE73">
            <v>56</v>
          </cell>
        </row>
        <row r="74">
          <cell r="AC74">
            <v>1967</v>
          </cell>
          <cell r="AE74">
            <v>57</v>
          </cell>
        </row>
        <row r="75">
          <cell r="AC75">
            <v>1968</v>
          </cell>
          <cell r="AE75">
            <v>58</v>
          </cell>
        </row>
        <row r="76">
          <cell r="AC76">
            <v>1969</v>
          </cell>
          <cell r="AE76">
            <v>59</v>
          </cell>
        </row>
        <row r="77">
          <cell r="AC77">
            <v>1970</v>
          </cell>
          <cell r="AE77">
            <v>60</v>
          </cell>
        </row>
        <row r="78">
          <cell r="AC78">
            <v>1971</v>
          </cell>
          <cell r="AE78">
            <v>61</v>
          </cell>
        </row>
        <row r="79">
          <cell r="AC79">
            <v>1972</v>
          </cell>
          <cell r="AE79">
            <v>62</v>
          </cell>
        </row>
        <row r="80">
          <cell r="AC80">
            <v>1973</v>
          </cell>
          <cell r="AE80">
            <v>63</v>
          </cell>
        </row>
        <row r="81">
          <cell r="AC81">
            <v>1974</v>
          </cell>
          <cell r="AE81">
            <v>64</v>
          </cell>
        </row>
        <row r="82">
          <cell r="AC82">
            <v>1975</v>
          </cell>
          <cell r="AE82">
            <v>65</v>
          </cell>
        </row>
        <row r="83">
          <cell r="AC83">
            <v>1976</v>
          </cell>
          <cell r="AE83">
            <v>66</v>
          </cell>
        </row>
        <row r="84">
          <cell r="AC84">
            <v>1977</v>
          </cell>
          <cell r="AE84">
            <v>67</v>
          </cell>
        </row>
        <row r="85">
          <cell r="AC85">
            <v>1978</v>
          </cell>
          <cell r="AE85">
            <v>68</v>
          </cell>
        </row>
        <row r="86">
          <cell r="AC86">
            <v>1979</v>
          </cell>
          <cell r="AE86">
            <v>69</v>
          </cell>
        </row>
        <row r="87">
          <cell r="AC87">
            <v>1980</v>
          </cell>
          <cell r="AE87">
            <v>70</v>
          </cell>
        </row>
        <row r="88">
          <cell r="AC88">
            <v>1981</v>
          </cell>
          <cell r="AE88">
            <v>71</v>
          </cell>
        </row>
        <row r="89">
          <cell r="AC89">
            <v>1982</v>
          </cell>
          <cell r="AE89">
            <v>72</v>
          </cell>
        </row>
        <row r="90">
          <cell r="AC90">
            <v>1983</v>
          </cell>
          <cell r="AE90">
            <v>73</v>
          </cell>
        </row>
        <row r="91">
          <cell r="AC91">
            <v>1984</v>
          </cell>
          <cell r="AE91">
            <v>74</v>
          </cell>
        </row>
        <row r="92">
          <cell r="AC92">
            <v>1985</v>
          </cell>
          <cell r="AE92">
            <v>75</v>
          </cell>
        </row>
        <row r="93">
          <cell r="AC93">
            <v>1986</v>
          </cell>
          <cell r="AE93">
            <v>76</v>
          </cell>
        </row>
        <row r="94">
          <cell r="AC94">
            <v>1987</v>
          </cell>
          <cell r="AE94">
            <v>77</v>
          </cell>
        </row>
        <row r="95">
          <cell r="AC95">
            <v>1988</v>
          </cell>
          <cell r="AE95">
            <v>78</v>
          </cell>
        </row>
        <row r="96">
          <cell r="AC96">
            <v>1989</v>
          </cell>
          <cell r="AE96">
            <v>79</v>
          </cell>
        </row>
        <row r="97">
          <cell r="AC97">
            <v>1990</v>
          </cell>
          <cell r="AE97">
            <v>80</v>
          </cell>
        </row>
        <row r="98">
          <cell r="AC98">
            <v>1991</v>
          </cell>
          <cell r="AE98">
            <v>81</v>
          </cell>
        </row>
        <row r="99">
          <cell r="AC99">
            <v>1992</v>
          </cell>
          <cell r="AE99">
            <v>82</v>
          </cell>
        </row>
        <row r="100">
          <cell r="AC100">
            <v>1993</v>
          </cell>
          <cell r="AE100">
            <v>83</v>
          </cell>
        </row>
        <row r="101">
          <cell r="AC101">
            <v>1994</v>
          </cell>
          <cell r="AE101">
            <v>84</v>
          </cell>
        </row>
        <row r="102">
          <cell r="AC102">
            <v>1995</v>
          </cell>
          <cell r="AE102">
            <v>85</v>
          </cell>
        </row>
        <row r="103">
          <cell r="AC103">
            <v>1996</v>
          </cell>
          <cell r="AE103">
            <v>86</v>
          </cell>
        </row>
        <row r="104">
          <cell r="AC104">
            <v>1997</v>
          </cell>
          <cell r="AE104">
            <v>87</v>
          </cell>
        </row>
        <row r="105">
          <cell r="AC105">
            <v>1998</v>
          </cell>
          <cell r="AE105">
            <v>88</v>
          </cell>
        </row>
        <row r="106">
          <cell r="AC106">
            <v>1999</v>
          </cell>
          <cell r="AE106">
            <v>89</v>
          </cell>
        </row>
        <row r="107">
          <cell r="AC107">
            <v>2000</v>
          </cell>
          <cell r="AE107">
            <v>90</v>
          </cell>
        </row>
        <row r="108">
          <cell r="AC108">
            <v>2001</v>
          </cell>
          <cell r="AE108">
            <v>91</v>
          </cell>
        </row>
        <row r="109">
          <cell r="AC109">
            <v>2002</v>
          </cell>
          <cell r="AE109">
            <v>92</v>
          </cell>
        </row>
        <row r="110">
          <cell r="AC110">
            <v>2003</v>
          </cell>
          <cell r="AE110">
            <v>93</v>
          </cell>
        </row>
        <row r="111">
          <cell r="AC111">
            <v>2004</v>
          </cell>
          <cell r="AE111">
            <v>94</v>
          </cell>
        </row>
        <row r="112">
          <cell r="AC112">
            <v>2005</v>
          </cell>
          <cell r="AE112">
            <v>95</v>
          </cell>
        </row>
        <row r="113">
          <cell r="AC113">
            <v>2006</v>
          </cell>
          <cell r="AE113">
            <v>96</v>
          </cell>
        </row>
        <row r="114">
          <cell r="AC114">
            <v>2007</v>
          </cell>
          <cell r="AE114">
            <v>97</v>
          </cell>
        </row>
        <row r="115">
          <cell r="AC115">
            <v>2008</v>
          </cell>
          <cell r="AE115">
            <v>98</v>
          </cell>
        </row>
        <row r="116">
          <cell r="AC116">
            <v>2009</v>
          </cell>
          <cell r="AE116">
            <v>99</v>
          </cell>
        </row>
        <row r="117">
          <cell r="AC117">
            <v>2010</v>
          </cell>
          <cell r="AE117">
            <v>100</v>
          </cell>
        </row>
        <row r="118">
          <cell r="AC118">
            <v>2011</v>
          </cell>
        </row>
        <row r="119">
          <cell r="AC119">
            <v>2012</v>
          </cell>
        </row>
        <row r="120">
          <cell r="AC120">
            <v>2013</v>
          </cell>
        </row>
        <row r="121">
          <cell r="AC121">
            <v>2014</v>
          </cell>
        </row>
        <row r="122">
          <cell r="AC122">
            <v>2015</v>
          </cell>
        </row>
        <row r="123">
          <cell r="AC123">
            <v>2016</v>
          </cell>
        </row>
        <row r="124">
          <cell r="AC124">
            <v>2017</v>
          </cell>
        </row>
        <row r="125">
          <cell r="AC125">
            <v>2018</v>
          </cell>
        </row>
        <row r="126">
          <cell r="AC126">
            <v>2019</v>
          </cell>
        </row>
        <row r="127">
          <cell r="AC127">
            <v>2020</v>
          </cell>
        </row>
        <row r="128">
          <cell r="AC128">
            <v>2021</v>
          </cell>
        </row>
        <row r="129">
          <cell r="AC129">
            <v>2022</v>
          </cell>
        </row>
        <row r="130">
          <cell r="AC130">
            <v>2023</v>
          </cell>
        </row>
        <row r="131">
          <cell r="AC131">
            <v>2024</v>
          </cell>
        </row>
        <row r="132">
          <cell r="AC132">
            <v>2025</v>
          </cell>
        </row>
        <row r="133">
          <cell r="AC133">
            <v>2026</v>
          </cell>
        </row>
        <row r="134">
          <cell r="AC134">
            <v>2027</v>
          </cell>
        </row>
        <row r="135">
          <cell r="AC135">
            <v>2028</v>
          </cell>
        </row>
        <row r="136">
          <cell r="AC136">
            <v>2029</v>
          </cell>
        </row>
        <row r="137">
          <cell r="AC137">
            <v>2030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2"/>
  <sheetViews>
    <sheetView tabSelected="1" topLeftCell="D61" workbookViewId="0">
      <selection activeCell="B17" sqref="B17"/>
    </sheetView>
  </sheetViews>
  <sheetFormatPr defaultRowHeight="15" x14ac:dyDescent="0.25"/>
  <cols>
    <col min="2" max="2" width="28.5703125" customWidth="1"/>
    <col min="5" max="5" width="21.85546875" customWidth="1"/>
    <col min="6" max="6" width="18.5703125" customWidth="1"/>
  </cols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4" t="s">
        <v>2</v>
      </c>
      <c r="M3" s="5"/>
      <c r="N3" s="5"/>
      <c r="O3" s="6"/>
    </row>
    <row r="4" spans="1:16" x14ac:dyDescent="0.25">
      <c r="A4" s="7"/>
      <c r="B4" s="8" t="s">
        <v>3</v>
      </c>
      <c r="C4" s="8"/>
      <c r="D4" s="9" t="s">
        <v>4</v>
      </c>
      <c r="E4" s="9"/>
      <c r="F4" s="9"/>
      <c r="G4" s="9"/>
      <c r="H4" s="9"/>
      <c r="I4" s="9"/>
      <c r="J4" s="9"/>
      <c r="K4" s="10"/>
      <c r="L4" s="11" t="str">
        <f>IF(C13&lt;B13,"не у всех пед.работников введен параметр ПОЛ"," ")</f>
        <v xml:space="preserve"> </v>
      </c>
      <c r="M4" s="12"/>
      <c r="N4" s="13"/>
      <c r="O4" s="6"/>
    </row>
    <row r="5" spans="1:16" x14ac:dyDescent="0.25">
      <c r="A5" s="7"/>
      <c r="B5" s="8" t="s">
        <v>5</v>
      </c>
      <c r="C5" s="8"/>
      <c r="D5" s="14" t="s">
        <v>6</v>
      </c>
      <c r="E5" s="14"/>
      <c r="F5" s="14"/>
      <c r="G5" s="14"/>
      <c r="H5" s="14"/>
      <c r="I5" s="14"/>
      <c r="J5" s="14"/>
      <c r="K5" s="10"/>
      <c r="L5" s="11" t="str">
        <f>IF(D13&lt;B13,"не у всех пед.работников введен параметр ГОД РОЖДЕНИЯ"," ")</f>
        <v xml:space="preserve"> </v>
      </c>
      <c r="M5" s="12"/>
      <c r="N5" s="13"/>
      <c r="O5" s="6"/>
    </row>
    <row r="6" spans="1:16" x14ac:dyDescent="0.25">
      <c r="A6" s="7"/>
      <c r="B6" s="8" t="s">
        <v>7</v>
      </c>
      <c r="C6" s="8"/>
      <c r="D6" s="14" t="s">
        <v>8</v>
      </c>
      <c r="E6" s="14"/>
      <c r="F6" s="14"/>
      <c r="G6" s="14"/>
      <c r="H6" s="14"/>
      <c r="I6" s="14"/>
      <c r="J6" s="14"/>
      <c r="K6" s="10"/>
      <c r="L6" s="11" t="str">
        <f>IF(E13&lt;B13,"не у всех пед.работников введен параметр ДОЛЖНОСТЬ"," ")</f>
        <v xml:space="preserve"> </v>
      </c>
      <c r="M6" s="12"/>
      <c r="N6" s="13"/>
      <c r="O6" s="6"/>
    </row>
    <row r="7" spans="1:16" x14ac:dyDescent="0.25">
      <c r="A7" s="7"/>
      <c r="B7" s="8" t="s">
        <v>9</v>
      </c>
      <c r="C7" s="8"/>
      <c r="D7" s="14"/>
      <c r="E7" s="14"/>
      <c r="F7" s="14"/>
      <c r="G7" s="14"/>
      <c r="H7" s="14"/>
      <c r="I7" s="14"/>
      <c r="J7" s="14"/>
      <c r="K7" s="10"/>
      <c r="L7" s="11" t="str">
        <f>IF(I13&lt;B13,"не у всех пед.работников введен параметр ОБРАЗОВАНИЕ"," ")</f>
        <v xml:space="preserve"> </v>
      </c>
      <c r="M7" s="12"/>
      <c r="N7" s="13"/>
      <c r="O7" s="6"/>
    </row>
    <row r="8" spans="1:16" x14ac:dyDescent="0.25">
      <c r="A8" s="7"/>
      <c r="B8" s="15" t="s">
        <v>10</v>
      </c>
      <c r="C8" s="15"/>
      <c r="D8" s="14" t="s">
        <v>11</v>
      </c>
      <c r="E8" s="14"/>
      <c r="F8" s="14"/>
      <c r="G8" s="14"/>
      <c r="H8" s="14"/>
      <c r="I8" s="14"/>
      <c r="J8" s="14"/>
      <c r="K8" s="10"/>
      <c r="L8" s="11" t="str">
        <f>IF(E12=F13," ","не у всех учителей введен параметр ОБРАЗОВАТЕЛЬНАЯ ОБЛАСТЬ (у рук.работников и специалистов данный параметр не вводится) ")</f>
        <v xml:space="preserve"> </v>
      </c>
      <c r="M8" s="12"/>
      <c r="N8" s="13"/>
      <c r="O8" s="6"/>
    </row>
    <row r="9" spans="1:16" x14ac:dyDescent="0.25">
      <c r="A9" s="7"/>
      <c r="B9" s="15"/>
      <c r="C9" s="15"/>
      <c r="D9" s="16"/>
      <c r="E9" s="16"/>
      <c r="F9" s="16"/>
      <c r="G9" s="16"/>
      <c r="H9" s="16"/>
      <c r="I9" s="16"/>
      <c r="J9" s="16"/>
      <c r="K9" s="10"/>
      <c r="L9" s="11" t="str">
        <f>IF(E12=G13," ","не у всех учителей введен параметр ПРЕДМЕТ (у рук.работников и специалистов данный параметр не вводится) ")</f>
        <v xml:space="preserve">не у всех учителей введен параметр ПРЕДМЕТ (у рук.работников и специалистов данный параметр не вводится) </v>
      </c>
      <c r="M9" s="12"/>
      <c r="N9" s="13"/>
      <c r="O9" s="6"/>
    </row>
    <row r="10" spans="1:16" x14ac:dyDescent="0.25">
      <c r="A10" s="17" t="s">
        <v>12</v>
      </c>
      <c r="B10" s="18" t="s">
        <v>13</v>
      </c>
      <c r="C10" s="18"/>
      <c r="D10" s="19"/>
      <c r="E10" s="18"/>
      <c r="F10" s="18"/>
      <c r="G10" s="18"/>
      <c r="H10" s="20"/>
      <c r="I10" s="20"/>
      <c r="J10" s="20"/>
      <c r="K10" s="21"/>
      <c r="L10" s="11" t="str">
        <f>IF(L13&lt;B13,"не у всех пед.работников введен параметр КВАЛИФИКАЦИОННАЯ КАТЕГОРИЯ"," ")</f>
        <v>не у всех пед.работников введен параметр КВАЛИФИКАЦИОННАЯ КАТЕГОРИЯ</v>
      </c>
      <c r="M10" s="22"/>
      <c r="N10" s="13"/>
      <c r="O10" s="6"/>
    </row>
    <row r="11" spans="1:16" x14ac:dyDescent="0.25">
      <c r="A11" s="23" t="s">
        <v>14</v>
      </c>
      <c r="B11" s="18" t="s">
        <v>15</v>
      </c>
      <c r="C11" s="18"/>
      <c r="D11" s="19"/>
      <c r="E11" s="18"/>
      <c r="F11" s="18"/>
      <c r="G11" s="18"/>
      <c r="H11" s="20"/>
      <c r="I11" s="20"/>
      <c r="J11" s="20"/>
      <c r="K11" s="21"/>
      <c r="L11" s="22"/>
      <c r="M11" s="22"/>
      <c r="N11" s="22"/>
      <c r="O11" s="22"/>
      <c r="P11" s="24"/>
    </row>
    <row r="12" spans="1:16" x14ac:dyDescent="0.25">
      <c r="A12" s="25"/>
      <c r="B12" s="26"/>
      <c r="C12" s="26"/>
      <c r="D12" s="27"/>
      <c r="E12" s="28">
        <f>COUNTIF(E17:E266,"учитель (педагог, преподаватель)")</f>
        <v>45</v>
      </c>
      <c r="F12" s="26"/>
      <c r="G12" s="26"/>
      <c r="H12" s="25"/>
      <c r="I12" s="26"/>
      <c r="J12" s="26"/>
      <c r="K12" s="28"/>
      <c r="L12" s="22"/>
      <c r="M12" s="22"/>
      <c r="N12" s="22"/>
      <c r="O12" s="22"/>
      <c r="P12" s="29"/>
    </row>
    <row r="13" spans="1:16" ht="15.75" thickBot="1" x14ac:dyDescent="0.3">
      <c r="A13" s="25"/>
      <c r="B13" s="30">
        <f t="shared" ref="B13:G13" si="0">COUNTA(B17:B266)</f>
        <v>56</v>
      </c>
      <c r="C13" s="30">
        <f t="shared" si="0"/>
        <v>56</v>
      </c>
      <c r="D13" s="30">
        <f t="shared" si="0"/>
        <v>56</v>
      </c>
      <c r="E13" s="30">
        <f t="shared" si="0"/>
        <v>56</v>
      </c>
      <c r="F13" s="30">
        <f>COUNTA(F22:F266)</f>
        <v>45</v>
      </c>
      <c r="G13" s="30">
        <f t="shared" si="0"/>
        <v>43</v>
      </c>
      <c r="H13" s="25"/>
      <c r="I13" s="30">
        <f t="shared" ref="I13:P13" si="1">COUNTA(H17:H266)</f>
        <v>56</v>
      </c>
      <c r="J13" s="30">
        <f t="shared" si="1"/>
        <v>56</v>
      </c>
      <c r="K13" s="30">
        <f t="shared" si="1"/>
        <v>55</v>
      </c>
      <c r="L13" s="30">
        <f t="shared" si="1"/>
        <v>54</v>
      </c>
      <c r="M13" s="30">
        <f>COUNTA(#REF!)</f>
        <v>1</v>
      </c>
      <c r="N13" s="30">
        <f t="shared" si="1"/>
        <v>55</v>
      </c>
      <c r="O13" s="30">
        <f t="shared" si="1"/>
        <v>0</v>
      </c>
      <c r="P13" s="30">
        <f t="shared" si="1"/>
        <v>16</v>
      </c>
    </row>
    <row r="14" spans="1:16" ht="15.75" thickBot="1" x14ac:dyDescent="0.3">
      <c r="A14" s="31" t="s">
        <v>16</v>
      </c>
      <c r="B14" s="31" t="s">
        <v>17</v>
      </c>
      <c r="C14" s="31" t="s">
        <v>18</v>
      </c>
      <c r="D14" s="31" t="s">
        <v>19</v>
      </c>
      <c r="E14" s="31" t="s">
        <v>20</v>
      </c>
      <c r="F14" s="32" t="s">
        <v>21</v>
      </c>
      <c r="G14" s="33"/>
      <c r="H14" s="34" t="s">
        <v>22</v>
      </c>
      <c r="I14" s="35"/>
      <c r="J14" s="36" t="s">
        <v>23</v>
      </c>
      <c r="K14" s="34" t="s">
        <v>24</v>
      </c>
      <c r="L14" s="35"/>
      <c r="M14" s="36" t="s">
        <v>25</v>
      </c>
      <c r="N14" s="36" t="s">
        <v>26</v>
      </c>
      <c r="O14" s="31" t="s">
        <v>27</v>
      </c>
      <c r="P14" s="37"/>
    </row>
    <row r="15" spans="1:16" ht="45.75" thickBot="1" x14ac:dyDescent="0.3">
      <c r="A15" s="38"/>
      <c r="B15" s="38"/>
      <c r="C15" s="38"/>
      <c r="D15" s="38"/>
      <c r="E15" s="38"/>
      <c r="F15" s="39" t="s">
        <v>28</v>
      </c>
      <c r="G15" s="39" t="s">
        <v>29</v>
      </c>
      <c r="H15" s="40" t="s">
        <v>30</v>
      </c>
      <c r="I15" s="40" t="s">
        <v>31</v>
      </c>
      <c r="J15" s="41"/>
      <c r="K15" s="40" t="s">
        <v>32</v>
      </c>
      <c r="L15" s="40" t="s">
        <v>33</v>
      </c>
      <c r="M15" s="41"/>
      <c r="N15" s="41"/>
      <c r="O15" s="38"/>
      <c r="P15" s="37"/>
    </row>
    <row r="16" spans="1:16" ht="15.75" thickBot="1" x14ac:dyDescent="0.3">
      <c r="A16" s="42" t="s">
        <v>34</v>
      </c>
      <c r="B16" s="42" t="s">
        <v>35</v>
      </c>
      <c r="C16" s="42" t="s">
        <v>36</v>
      </c>
      <c r="D16" s="42" t="s">
        <v>37</v>
      </c>
      <c r="E16" s="42" t="s">
        <v>38</v>
      </c>
      <c r="F16" s="42" t="s">
        <v>39</v>
      </c>
      <c r="G16" s="42" t="s">
        <v>40</v>
      </c>
      <c r="H16" s="42" t="s">
        <v>41</v>
      </c>
      <c r="I16" s="42" t="s">
        <v>42</v>
      </c>
      <c r="J16" s="42" t="s">
        <v>43</v>
      </c>
      <c r="K16" s="42" t="s">
        <v>44</v>
      </c>
      <c r="L16" s="42" t="s">
        <v>45</v>
      </c>
      <c r="M16" s="42" t="s">
        <v>46</v>
      </c>
      <c r="N16" s="42" t="s">
        <v>47</v>
      </c>
      <c r="O16" s="42" t="s">
        <v>48</v>
      </c>
      <c r="P16" s="43"/>
    </row>
    <row r="17" spans="1:16" ht="44.25" customHeight="1" x14ac:dyDescent="0.25">
      <c r="A17" s="44">
        <v>1</v>
      </c>
      <c r="B17" s="45" t="s">
        <v>49</v>
      </c>
      <c r="C17" s="45" t="s">
        <v>50</v>
      </c>
      <c r="D17" s="45">
        <v>1957</v>
      </c>
      <c r="E17" s="45" t="s">
        <v>51</v>
      </c>
      <c r="F17" s="46"/>
      <c r="G17" s="47"/>
      <c r="H17" s="48" t="s">
        <v>52</v>
      </c>
      <c r="I17" s="49" t="s">
        <v>53</v>
      </c>
      <c r="J17" s="49">
        <v>35</v>
      </c>
      <c r="K17" s="49" t="s">
        <v>54</v>
      </c>
      <c r="L17" s="49">
        <v>2012</v>
      </c>
      <c r="M17" s="49">
        <v>2012</v>
      </c>
      <c r="N17" s="48"/>
      <c r="O17" s="48" t="s">
        <v>55</v>
      </c>
      <c r="P17" s="50"/>
    </row>
    <row r="18" spans="1:16" ht="81.75" customHeight="1" x14ac:dyDescent="0.25">
      <c r="A18" s="51">
        <v>2</v>
      </c>
      <c r="B18" s="45" t="s">
        <v>56</v>
      </c>
      <c r="C18" s="45" t="s">
        <v>50</v>
      </c>
      <c r="D18" s="45">
        <v>1961</v>
      </c>
      <c r="E18" s="45" t="s">
        <v>57</v>
      </c>
      <c r="F18" s="46"/>
      <c r="G18" s="47"/>
      <c r="H18" s="48" t="s">
        <v>52</v>
      </c>
      <c r="I18" s="49" t="s">
        <v>58</v>
      </c>
      <c r="J18" s="49">
        <v>30</v>
      </c>
      <c r="K18" s="49" t="s">
        <v>59</v>
      </c>
      <c r="L18" s="49">
        <v>2009</v>
      </c>
      <c r="M18" s="49">
        <v>2013</v>
      </c>
      <c r="N18" s="48"/>
      <c r="O18" s="48" t="s">
        <v>60</v>
      </c>
      <c r="P18" s="7"/>
    </row>
    <row r="19" spans="1:16" ht="180" x14ac:dyDescent="0.25">
      <c r="A19" s="51">
        <v>3</v>
      </c>
      <c r="B19" s="45" t="s">
        <v>61</v>
      </c>
      <c r="C19" s="45" t="s">
        <v>50</v>
      </c>
      <c r="D19" s="45">
        <v>1961</v>
      </c>
      <c r="E19" s="45" t="s">
        <v>57</v>
      </c>
      <c r="F19" s="46"/>
      <c r="G19" s="47"/>
      <c r="H19" s="48" t="s">
        <v>52</v>
      </c>
      <c r="I19" s="49" t="s">
        <v>58</v>
      </c>
      <c r="J19" s="49">
        <v>31</v>
      </c>
      <c r="K19" s="49" t="s">
        <v>54</v>
      </c>
      <c r="L19" s="49">
        <v>2013</v>
      </c>
      <c r="M19" s="49">
        <v>2012</v>
      </c>
      <c r="N19" s="48"/>
      <c r="O19" s="48" t="s">
        <v>60</v>
      </c>
      <c r="P19" s="7"/>
    </row>
    <row r="20" spans="1:16" ht="180" x14ac:dyDescent="0.25">
      <c r="A20" s="51">
        <v>4</v>
      </c>
      <c r="B20" s="45" t="s">
        <v>62</v>
      </c>
      <c r="C20" s="45" t="s">
        <v>50</v>
      </c>
      <c r="D20" s="45">
        <v>1958</v>
      </c>
      <c r="E20" s="45" t="s">
        <v>63</v>
      </c>
      <c r="F20" s="46"/>
      <c r="G20" s="47"/>
      <c r="H20" s="48" t="s">
        <v>52</v>
      </c>
      <c r="I20" s="49" t="s">
        <v>53</v>
      </c>
      <c r="J20" s="49">
        <v>33</v>
      </c>
      <c r="K20" s="49" t="s">
        <v>59</v>
      </c>
      <c r="L20" s="49">
        <v>2009</v>
      </c>
      <c r="M20" s="49">
        <v>2012</v>
      </c>
      <c r="N20" s="48"/>
      <c r="O20" s="48" t="s">
        <v>60</v>
      </c>
      <c r="P20" s="7"/>
    </row>
    <row r="21" spans="1:16" ht="60" x14ac:dyDescent="0.25">
      <c r="A21" s="51">
        <v>5</v>
      </c>
      <c r="B21" s="45" t="s">
        <v>64</v>
      </c>
      <c r="C21" s="45" t="s">
        <v>65</v>
      </c>
      <c r="D21" s="45">
        <v>1970</v>
      </c>
      <c r="E21" s="45" t="s">
        <v>66</v>
      </c>
      <c r="F21" s="48" t="s">
        <v>67</v>
      </c>
      <c r="G21" s="45" t="s">
        <v>68</v>
      </c>
      <c r="H21" s="48" t="s">
        <v>52</v>
      </c>
      <c r="I21" s="49" t="s">
        <v>69</v>
      </c>
      <c r="J21" s="49">
        <v>19</v>
      </c>
      <c r="K21" s="49" t="s">
        <v>54</v>
      </c>
      <c r="L21" s="49">
        <v>2009</v>
      </c>
      <c r="M21" s="49">
        <v>2013</v>
      </c>
      <c r="N21" s="48"/>
      <c r="O21" s="48"/>
      <c r="P21" s="7"/>
    </row>
    <row r="22" spans="1:16" ht="60" x14ac:dyDescent="0.25">
      <c r="A22" s="51">
        <v>6</v>
      </c>
      <c r="B22" s="45" t="s">
        <v>70</v>
      </c>
      <c r="C22" s="45" t="s">
        <v>50</v>
      </c>
      <c r="D22" s="45">
        <v>1964</v>
      </c>
      <c r="E22" s="45" t="s">
        <v>66</v>
      </c>
      <c r="F22" s="48" t="s">
        <v>71</v>
      </c>
      <c r="G22" s="45" t="s">
        <v>71</v>
      </c>
      <c r="H22" s="48" t="s">
        <v>52</v>
      </c>
      <c r="I22" s="49" t="s">
        <v>53</v>
      </c>
      <c r="J22" s="49">
        <v>16</v>
      </c>
      <c r="K22" s="49" t="s">
        <v>54</v>
      </c>
      <c r="L22" s="49">
        <v>2013</v>
      </c>
      <c r="M22" s="49">
        <v>2011</v>
      </c>
      <c r="N22" s="48"/>
      <c r="O22" s="48"/>
      <c r="P22" s="7"/>
    </row>
    <row r="23" spans="1:16" ht="60" x14ac:dyDescent="0.25">
      <c r="A23" s="51">
        <v>7</v>
      </c>
      <c r="B23" s="45" t="s">
        <v>72</v>
      </c>
      <c r="C23" s="45" t="s">
        <v>50</v>
      </c>
      <c r="D23" s="45">
        <v>1974</v>
      </c>
      <c r="E23" s="45" t="s">
        <v>66</v>
      </c>
      <c r="F23" s="48" t="s">
        <v>73</v>
      </c>
      <c r="G23" s="45" t="s">
        <v>74</v>
      </c>
      <c r="H23" s="48" t="s">
        <v>52</v>
      </c>
      <c r="I23" s="49" t="s">
        <v>53</v>
      </c>
      <c r="J23" s="49">
        <v>19</v>
      </c>
      <c r="K23" s="49" t="s">
        <v>54</v>
      </c>
      <c r="L23" s="49">
        <v>2013</v>
      </c>
      <c r="M23" s="49">
        <v>2012</v>
      </c>
      <c r="N23" s="48"/>
      <c r="O23" s="48"/>
      <c r="P23" s="7"/>
    </row>
    <row r="24" spans="1:16" ht="42.75" customHeight="1" x14ac:dyDescent="0.25">
      <c r="A24" s="51">
        <v>8</v>
      </c>
      <c r="B24" s="45" t="s">
        <v>75</v>
      </c>
      <c r="C24" s="45" t="s">
        <v>50</v>
      </c>
      <c r="D24" s="45">
        <v>1970</v>
      </c>
      <c r="E24" s="45" t="s">
        <v>66</v>
      </c>
      <c r="F24" s="48" t="s">
        <v>73</v>
      </c>
      <c r="G24" s="45" t="s">
        <v>74</v>
      </c>
      <c r="H24" s="48" t="s">
        <v>52</v>
      </c>
      <c r="I24" s="49" t="s">
        <v>53</v>
      </c>
      <c r="J24" s="49">
        <v>23</v>
      </c>
      <c r="K24" s="49" t="s">
        <v>59</v>
      </c>
      <c r="L24" s="49">
        <v>2009</v>
      </c>
      <c r="M24" s="49">
        <v>2013</v>
      </c>
      <c r="N24" s="48"/>
      <c r="O24" s="48" t="s">
        <v>60</v>
      </c>
      <c r="P24" s="7"/>
    </row>
    <row r="25" spans="1:16" ht="60" x14ac:dyDescent="0.25">
      <c r="A25" s="51">
        <v>9</v>
      </c>
      <c r="B25" s="45" t="s">
        <v>76</v>
      </c>
      <c r="C25" s="45" t="s">
        <v>50</v>
      </c>
      <c r="D25" s="45">
        <v>1955</v>
      </c>
      <c r="E25" s="45" t="s">
        <v>66</v>
      </c>
      <c r="F25" s="48" t="s">
        <v>77</v>
      </c>
      <c r="G25" s="45" t="s">
        <v>78</v>
      </c>
      <c r="H25" s="48" t="s">
        <v>52</v>
      </c>
      <c r="I25" s="49" t="s">
        <v>79</v>
      </c>
      <c r="J25" s="49">
        <v>35</v>
      </c>
      <c r="K25" s="49" t="s">
        <v>54</v>
      </c>
      <c r="L25" s="49">
        <v>2010</v>
      </c>
      <c r="M25" s="49">
        <v>2008</v>
      </c>
      <c r="N25" s="48"/>
      <c r="O25" s="48"/>
      <c r="P25" s="7"/>
    </row>
    <row r="26" spans="1:16" ht="33" customHeight="1" x14ac:dyDescent="0.25">
      <c r="A26" s="51">
        <v>10</v>
      </c>
      <c r="B26" s="45" t="s">
        <v>80</v>
      </c>
      <c r="C26" s="45" t="s">
        <v>50</v>
      </c>
      <c r="D26" s="45">
        <v>1967</v>
      </c>
      <c r="E26" s="45" t="s">
        <v>66</v>
      </c>
      <c r="F26" s="48" t="s">
        <v>77</v>
      </c>
      <c r="G26" s="45" t="s">
        <v>74</v>
      </c>
      <c r="H26" s="48" t="s">
        <v>52</v>
      </c>
      <c r="I26" s="49" t="s">
        <v>58</v>
      </c>
      <c r="J26" s="49">
        <v>29</v>
      </c>
      <c r="K26" s="49" t="s">
        <v>59</v>
      </c>
      <c r="L26" s="49">
        <v>2009</v>
      </c>
      <c r="M26" s="49">
        <v>2012</v>
      </c>
      <c r="N26" s="48"/>
      <c r="O26" s="48" t="s">
        <v>60</v>
      </c>
      <c r="P26" s="7"/>
    </row>
    <row r="27" spans="1:16" ht="29.25" customHeight="1" x14ac:dyDescent="0.25">
      <c r="A27" s="51">
        <v>11</v>
      </c>
      <c r="B27" s="45" t="s">
        <v>81</v>
      </c>
      <c r="C27" s="45" t="s">
        <v>50</v>
      </c>
      <c r="D27" s="45">
        <v>1957</v>
      </c>
      <c r="E27" s="45" t="s">
        <v>66</v>
      </c>
      <c r="F27" s="48" t="s">
        <v>77</v>
      </c>
      <c r="G27" s="45" t="s">
        <v>82</v>
      </c>
      <c r="H27" s="48" t="s">
        <v>52</v>
      </c>
      <c r="I27" s="49" t="s">
        <v>79</v>
      </c>
      <c r="J27" s="49">
        <v>31</v>
      </c>
      <c r="K27" s="49" t="s">
        <v>54</v>
      </c>
      <c r="L27" s="49">
        <v>2010</v>
      </c>
      <c r="M27" s="49">
        <v>2012</v>
      </c>
      <c r="N27" s="48"/>
      <c r="O27" s="48"/>
      <c r="P27" s="7"/>
    </row>
    <row r="28" spans="1:16" ht="33.75" customHeight="1" x14ac:dyDescent="0.25">
      <c r="A28" s="51">
        <v>12</v>
      </c>
      <c r="B28" s="45" t="s">
        <v>83</v>
      </c>
      <c r="C28" s="45" t="s">
        <v>50</v>
      </c>
      <c r="D28" s="45">
        <v>1970</v>
      </c>
      <c r="E28" s="45" t="s">
        <v>66</v>
      </c>
      <c r="F28" s="48" t="s">
        <v>84</v>
      </c>
      <c r="G28" s="45" t="s">
        <v>85</v>
      </c>
      <c r="H28" s="48" t="s">
        <v>52</v>
      </c>
      <c r="I28" s="49" t="s">
        <v>53</v>
      </c>
      <c r="J28" s="49">
        <v>20</v>
      </c>
      <c r="K28" s="49" t="s">
        <v>54</v>
      </c>
      <c r="L28" s="49">
        <v>2010</v>
      </c>
      <c r="M28" s="49">
        <v>2011</v>
      </c>
      <c r="N28" s="48"/>
      <c r="O28" s="48" t="s">
        <v>60</v>
      </c>
      <c r="P28" s="7"/>
    </row>
    <row r="29" spans="1:16" ht="60" x14ac:dyDescent="0.25">
      <c r="A29" s="51">
        <v>13</v>
      </c>
      <c r="B29" s="45" t="s">
        <v>86</v>
      </c>
      <c r="C29" s="45" t="s">
        <v>65</v>
      </c>
      <c r="D29" s="45">
        <v>1970</v>
      </c>
      <c r="E29" s="45" t="s">
        <v>66</v>
      </c>
      <c r="F29" s="48" t="s">
        <v>87</v>
      </c>
      <c r="G29" s="45" t="s">
        <v>88</v>
      </c>
      <c r="H29" s="48" t="s">
        <v>52</v>
      </c>
      <c r="I29" s="49" t="s">
        <v>89</v>
      </c>
      <c r="J29" s="49">
        <v>34</v>
      </c>
      <c r="K29" s="49" t="s">
        <v>90</v>
      </c>
      <c r="L29" s="49">
        <v>2009</v>
      </c>
      <c r="M29" s="49">
        <v>2012</v>
      </c>
      <c r="N29" s="48"/>
      <c r="O29" s="48"/>
      <c r="P29" s="7"/>
    </row>
    <row r="30" spans="1:16" ht="60" x14ac:dyDescent="0.25">
      <c r="A30" s="51">
        <v>14</v>
      </c>
      <c r="B30" s="45" t="s">
        <v>91</v>
      </c>
      <c r="C30" s="45" t="s">
        <v>50</v>
      </c>
      <c r="D30" s="45">
        <v>1964</v>
      </c>
      <c r="E30" s="45" t="s">
        <v>66</v>
      </c>
      <c r="F30" s="48" t="s">
        <v>73</v>
      </c>
      <c r="G30" s="45" t="s">
        <v>74</v>
      </c>
      <c r="H30" s="48" t="s">
        <v>52</v>
      </c>
      <c r="I30" s="49" t="s">
        <v>53</v>
      </c>
      <c r="J30" s="49">
        <v>32</v>
      </c>
      <c r="K30" s="49" t="s">
        <v>54</v>
      </c>
      <c r="L30" s="49">
        <v>2013</v>
      </c>
      <c r="M30" s="49">
        <v>2012</v>
      </c>
      <c r="N30" s="48"/>
      <c r="O30" s="48"/>
      <c r="P30" s="7"/>
    </row>
    <row r="31" spans="1:16" ht="60" x14ac:dyDescent="0.25">
      <c r="A31" s="51">
        <v>15</v>
      </c>
      <c r="B31" s="45" t="s">
        <v>92</v>
      </c>
      <c r="C31" s="45" t="s">
        <v>50</v>
      </c>
      <c r="D31" s="45">
        <v>1970</v>
      </c>
      <c r="E31" s="45" t="s">
        <v>66</v>
      </c>
      <c r="F31" s="48" t="s">
        <v>73</v>
      </c>
      <c r="G31" s="45" t="s">
        <v>74</v>
      </c>
      <c r="H31" s="48" t="s">
        <v>52</v>
      </c>
      <c r="I31" s="49" t="s">
        <v>53</v>
      </c>
      <c r="J31" s="49">
        <v>23</v>
      </c>
      <c r="K31" s="49" t="s">
        <v>54</v>
      </c>
      <c r="L31" s="49">
        <v>2013</v>
      </c>
      <c r="M31" s="49">
        <v>2012</v>
      </c>
      <c r="N31" s="48"/>
      <c r="O31" s="48"/>
      <c r="P31" s="7"/>
    </row>
    <row r="32" spans="1:16" ht="60" x14ac:dyDescent="0.25">
      <c r="A32" s="51">
        <v>16</v>
      </c>
      <c r="B32" s="45" t="s">
        <v>93</v>
      </c>
      <c r="C32" s="45" t="s">
        <v>65</v>
      </c>
      <c r="D32" s="45">
        <v>1957</v>
      </c>
      <c r="E32" s="45" t="s">
        <v>66</v>
      </c>
      <c r="F32" s="48" t="s">
        <v>67</v>
      </c>
      <c r="G32" s="45" t="s">
        <v>68</v>
      </c>
      <c r="H32" s="48" t="s">
        <v>52</v>
      </c>
      <c r="I32" s="49" t="s">
        <v>69</v>
      </c>
      <c r="J32" s="49">
        <v>38</v>
      </c>
      <c r="K32" s="49" t="s">
        <v>54</v>
      </c>
      <c r="L32" s="49">
        <v>2009</v>
      </c>
      <c r="M32" s="49">
        <v>2007</v>
      </c>
      <c r="N32" s="48"/>
      <c r="O32" s="48"/>
      <c r="P32" s="7"/>
    </row>
    <row r="33" spans="1:16" ht="60" x14ac:dyDescent="0.25">
      <c r="A33" s="51">
        <v>17</v>
      </c>
      <c r="B33" s="45" t="s">
        <v>94</v>
      </c>
      <c r="C33" s="45" t="s">
        <v>50</v>
      </c>
      <c r="D33" s="45">
        <v>1961</v>
      </c>
      <c r="E33" s="45" t="s">
        <v>66</v>
      </c>
      <c r="F33" s="48" t="s">
        <v>73</v>
      </c>
      <c r="G33" s="45" t="s">
        <v>74</v>
      </c>
      <c r="H33" s="48" t="s">
        <v>52</v>
      </c>
      <c r="I33" s="49" t="s">
        <v>53</v>
      </c>
      <c r="J33" s="49">
        <v>31</v>
      </c>
      <c r="K33" s="49" t="s">
        <v>54</v>
      </c>
      <c r="L33" s="49">
        <v>2010</v>
      </c>
      <c r="M33" s="49">
        <v>2012</v>
      </c>
      <c r="N33" s="48"/>
      <c r="O33" s="48"/>
      <c r="P33" s="7"/>
    </row>
    <row r="34" spans="1:16" ht="60" x14ac:dyDescent="0.25">
      <c r="A34" s="51">
        <v>18</v>
      </c>
      <c r="B34" s="45" t="s">
        <v>95</v>
      </c>
      <c r="C34" s="45" t="s">
        <v>50</v>
      </c>
      <c r="D34" s="45">
        <v>1970</v>
      </c>
      <c r="E34" s="45" t="s">
        <v>66</v>
      </c>
      <c r="F34" s="48" t="s">
        <v>67</v>
      </c>
      <c r="G34" s="45" t="s">
        <v>68</v>
      </c>
      <c r="H34" s="48" t="s">
        <v>96</v>
      </c>
      <c r="I34" s="49" t="s">
        <v>97</v>
      </c>
      <c r="J34" s="49">
        <v>25</v>
      </c>
      <c r="K34" s="49" t="s">
        <v>54</v>
      </c>
      <c r="L34" s="49">
        <v>2008</v>
      </c>
      <c r="M34" s="49">
        <v>2013</v>
      </c>
      <c r="N34" s="48"/>
      <c r="O34" s="48"/>
      <c r="P34" s="7"/>
    </row>
    <row r="35" spans="1:16" ht="60" x14ac:dyDescent="0.25">
      <c r="A35" s="51">
        <v>19</v>
      </c>
      <c r="B35" s="45" t="s">
        <v>98</v>
      </c>
      <c r="C35" s="45" t="s">
        <v>50</v>
      </c>
      <c r="D35" s="45">
        <v>1967</v>
      </c>
      <c r="E35" s="45" t="s">
        <v>66</v>
      </c>
      <c r="F35" s="48" t="s">
        <v>73</v>
      </c>
      <c r="G35" s="45" t="s">
        <v>74</v>
      </c>
      <c r="H35" s="48" t="s">
        <v>52</v>
      </c>
      <c r="I35" s="49" t="s">
        <v>53</v>
      </c>
      <c r="J35" s="49">
        <v>25</v>
      </c>
      <c r="K35" s="49" t="s">
        <v>54</v>
      </c>
      <c r="L35" s="49">
        <v>2010</v>
      </c>
      <c r="M35" s="49">
        <v>2012</v>
      </c>
      <c r="N35" s="48"/>
      <c r="O35" s="48"/>
      <c r="P35" s="7"/>
    </row>
    <row r="36" spans="1:16" ht="60" x14ac:dyDescent="0.25">
      <c r="A36" s="51">
        <v>20</v>
      </c>
      <c r="B36" s="45" t="s">
        <v>99</v>
      </c>
      <c r="C36" s="45" t="s">
        <v>50</v>
      </c>
      <c r="D36" s="45">
        <v>1973</v>
      </c>
      <c r="E36" s="45" t="s">
        <v>66</v>
      </c>
      <c r="F36" s="48" t="s">
        <v>100</v>
      </c>
      <c r="G36" s="45" t="s">
        <v>101</v>
      </c>
      <c r="H36" s="48" t="s">
        <v>52</v>
      </c>
      <c r="I36" s="49" t="s">
        <v>102</v>
      </c>
      <c r="J36" s="49">
        <v>16</v>
      </c>
      <c r="K36" s="49" t="s">
        <v>54</v>
      </c>
      <c r="L36" s="49">
        <v>2012</v>
      </c>
      <c r="M36" s="49">
        <v>2008</v>
      </c>
      <c r="N36" s="48"/>
      <c r="O36" s="48"/>
      <c r="P36" s="7"/>
    </row>
    <row r="37" spans="1:16" ht="180" x14ac:dyDescent="0.25">
      <c r="A37" s="51">
        <v>21</v>
      </c>
      <c r="B37" s="45" t="s">
        <v>103</v>
      </c>
      <c r="C37" s="45" t="s">
        <v>50</v>
      </c>
      <c r="D37" s="45">
        <v>1958</v>
      </c>
      <c r="E37" s="45" t="s">
        <v>66</v>
      </c>
      <c r="F37" s="48" t="s">
        <v>73</v>
      </c>
      <c r="G37" s="45" t="s">
        <v>74</v>
      </c>
      <c r="H37" s="48" t="s">
        <v>96</v>
      </c>
      <c r="I37" s="49" t="s">
        <v>97</v>
      </c>
      <c r="J37" s="49">
        <v>35</v>
      </c>
      <c r="K37" s="49" t="s">
        <v>54</v>
      </c>
      <c r="L37" s="49">
        <v>2008</v>
      </c>
      <c r="M37" s="49">
        <v>2012</v>
      </c>
      <c r="N37" s="48"/>
      <c r="O37" s="48" t="s">
        <v>60</v>
      </c>
      <c r="P37" s="7"/>
    </row>
    <row r="38" spans="1:16" ht="60" x14ac:dyDescent="0.25">
      <c r="A38" s="51">
        <v>22</v>
      </c>
      <c r="B38" s="45" t="s">
        <v>104</v>
      </c>
      <c r="C38" s="45" t="s">
        <v>65</v>
      </c>
      <c r="D38" s="45">
        <v>1963</v>
      </c>
      <c r="E38" s="45" t="s">
        <v>66</v>
      </c>
      <c r="F38" s="48" t="s">
        <v>105</v>
      </c>
      <c r="G38" s="45" t="s">
        <v>105</v>
      </c>
      <c r="H38" s="48" t="s">
        <v>52</v>
      </c>
      <c r="I38" s="49" t="s">
        <v>106</v>
      </c>
      <c r="J38" s="49">
        <v>27</v>
      </c>
      <c r="K38" s="49" t="s">
        <v>54</v>
      </c>
      <c r="L38" s="49">
        <v>2012</v>
      </c>
      <c r="M38" s="49">
        <v>2012</v>
      </c>
      <c r="N38" s="48"/>
      <c r="O38" s="48"/>
      <c r="P38" s="7"/>
    </row>
    <row r="39" spans="1:16" ht="90" x14ac:dyDescent="0.25">
      <c r="A39" s="51">
        <v>23</v>
      </c>
      <c r="B39" s="45" t="s">
        <v>107</v>
      </c>
      <c r="C39" s="45" t="s">
        <v>65</v>
      </c>
      <c r="D39" s="45">
        <v>1955</v>
      </c>
      <c r="E39" s="45" t="s">
        <v>66</v>
      </c>
      <c r="F39" s="48" t="s">
        <v>105</v>
      </c>
      <c r="G39" s="45" t="s">
        <v>105</v>
      </c>
      <c r="H39" s="48" t="s">
        <v>96</v>
      </c>
      <c r="I39" s="49" t="s">
        <v>108</v>
      </c>
      <c r="J39" s="49">
        <v>31</v>
      </c>
      <c r="K39" s="49" t="s">
        <v>90</v>
      </c>
      <c r="L39" s="49">
        <v>2012</v>
      </c>
      <c r="M39" s="49">
        <v>2012</v>
      </c>
      <c r="N39" s="48"/>
      <c r="O39" s="48"/>
      <c r="P39" s="7"/>
    </row>
    <row r="40" spans="1:16" ht="60" x14ac:dyDescent="0.25">
      <c r="A40" s="51">
        <v>24</v>
      </c>
      <c r="B40" s="45" t="s">
        <v>109</v>
      </c>
      <c r="C40" s="45" t="s">
        <v>50</v>
      </c>
      <c r="D40" s="45">
        <v>1972</v>
      </c>
      <c r="E40" s="45" t="s">
        <v>66</v>
      </c>
      <c r="F40" s="48" t="s">
        <v>73</v>
      </c>
      <c r="G40" s="45" t="s">
        <v>74</v>
      </c>
      <c r="H40" s="48" t="s">
        <v>52</v>
      </c>
      <c r="I40" s="49" t="s">
        <v>53</v>
      </c>
      <c r="J40" s="49">
        <v>24</v>
      </c>
      <c r="K40" s="49" t="s">
        <v>54</v>
      </c>
      <c r="L40" s="49">
        <v>2012</v>
      </c>
      <c r="M40" s="49">
        <v>2012</v>
      </c>
      <c r="N40" s="48"/>
      <c r="O40" s="48"/>
      <c r="P40" s="7"/>
    </row>
    <row r="41" spans="1:16" ht="180" x14ac:dyDescent="0.25">
      <c r="A41" s="51">
        <v>25</v>
      </c>
      <c r="B41" s="45" t="s">
        <v>110</v>
      </c>
      <c r="C41" s="45" t="s">
        <v>50</v>
      </c>
      <c r="D41" s="45">
        <v>1949</v>
      </c>
      <c r="E41" s="45" t="s">
        <v>66</v>
      </c>
      <c r="F41" s="48" t="s">
        <v>100</v>
      </c>
      <c r="G41" s="45" t="s">
        <v>111</v>
      </c>
      <c r="H41" s="48" t="s">
        <v>52</v>
      </c>
      <c r="I41" s="49" t="s">
        <v>58</v>
      </c>
      <c r="J41" s="49">
        <v>45</v>
      </c>
      <c r="K41" s="49" t="s">
        <v>59</v>
      </c>
      <c r="L41" s="49">
        <v>2009</v>
      </c>
      <c r="M41" s="49">
        <v>2008</v>
      </c>
      <c r="N41" s="48"/>
      <c r="O41" s="48" t="s">
        <v>60</v>
      </c>
      <c r="P41" s="7"/>
    </row>
    <row r="42" spans="1:16" ht="60" x14ac:dyDescent="0.25">
      <c r="A42" s="51">
        <v>26</v>
      </c>
      <c r="B42" s="45" t="s">
        <v>112</v>
      </c>
      <c r="C42" s="45" t="s">
        <v>50</v>
      </c>
      <c r="D42" s="45">
        <v>1981</v>
      </c>
      <c r="E42" s="45" t="s">
        <v>66</v>
      </c>
      <c r="F42" s="48" t="s">
        <v>71</v>
      </c>
      <c r="G42" s="45" t="s">
        <v>113</v>
      </c>
      <c r="H42" s="48" t="s">
        <v>52</v>
      </c>
      <c r="I42" s="49" t="s">
        <v>53</v>
      </c>
      <c r="J42" s="49">
        <v>12</v>
      </c>
      <c r="K42" s="49" t="s">
        <v>54</v>
      </c>
      <c r="L42" s="49">
        <v>2012</v>
      </c>
      <c r="M42" s="49">
        <v>2012</v>
      </c>
      <c r="N42" s="48"/>
      <c r="O42" s="48"/>
      <c r="P42" s="7"/>
    </row>
    <row r="43" spans="1:16" ht="60" x14ac:dyDescent="0.25">
      <c r="A43" s="51">
        <v>27</v>
      </c>
      <c r="B43" s="45" t="s">
        <v>114</v>
      </c>
      <c r="C43" s="45" t="s">
        <v>50</v>
      </c>
      <c r="D43" s="45">
        <v>1991</v>
      </c>
      <c r="E43" s="45" t="s">
        <v>66</v>
      </c>
      <c r="F43" s="48" t="s">
        <v>115</v>
      </c>
      <c r="G43" s="45"/>
      <c r="H43" s="48" t="s">
        <v>52</v>
      </c>
      <c r="I43" s="49" t="s">
        <v>116</v>
      </c>
      <c r="J43" s="49"/>
      <c r="K43" s="49"/>
      <c r="L43" s="49"/>
      <c r="M43" s="49">
        <v>2013</v>
      </c>
      <c r="N43" s="48"/>
      <c r="O43" s="48"/>
      <c r="P43" s="7"/>
    </row>
    <row r="44" spans="1:16" ht="60" x14ac:dyDescent="0.25">
      <c r="A44" s="51">
        <v>28</v>
      </c>
      <c r="B44" s="45" t="s">
        <v>117</v>
      </c>
      <c r="C44" s="45" t="s">
        <v>50</v>
      </c>
      <c r="D44" s="45">
        <v>1968</v>
      </c>
      <c r="E44" s="45" t="s">
        <v>66</v>
      </c>
      <c r="F44" s="48" t="s">
        <v>73</v>
      </c>
      <c r="G44" s="45" t="s">
        <v>74</v>
      </c>
      <c r="H44" s="48" t="s">
        <v>52</v>
      </c>
      <c r="I44" s="49" t="s">
        <v>58</v>
      </c>
      <c r="J44" s="49">
        <v>24</v>
      </c>
      <c r="K44" s="49" t="s">
        <v>54</v>
      </c>
      <c r="L44" s="49">
        <v>2010</v>
      </c>
      <c r="M44" s="49">
        <v>2012</v>
      </c>
      <c r="N44" s="48"/>
      <c r="O44" s="48"/>
      <c r="P44" s="7"/>
    </row>
    <row r="45" spans="1:16" ht="60" x14ac:dyDescent="0.25">
      <c r="A45" s="51">
        <v>29</v>
      </c>
      <c r="B45" s="45" t="s">
        <v>118</v>
      </c>
      <c r="C45" s="45" t="s">
        <v>50</v>
      </c>
      <c r="D45" s="45">
        <v>1958</v>
      </c>
      <c r="E45" s="45" t="s">
        <v>66</v>
      </c>
      <c r="F45" s="48" t="s">
        <v>105</v>
      </c>
      <c r="G45" s="45" t="s">
        <v>105</v>
      </c>
      <c r="H45" s="48" t="s">
        <v>52</v>
      </c>
      <c r="I45" s="49" t="s">
        <v>58</v>
      </c>
      <c r="J45" s="49">
        <v>32</v>
      </c>
      <c r="K45" s="49" t="s">
        <v>54</v>
      </c>
      <c r="L45" s="49">
        <v>2010</v>
      </c>
      <c r="M45" s="49">
        <v>2013</v>
      </c>
      <c r="N45" s="48"/>
      <c r="O45" s="48"/>
      <c r="P45" s="7"/>
    </row>
    <row r="46" spans="1:16" ht="60" x14ac:dyDescent="0.25">
      <c r="A46" s="51">
        <v>30</v>
      </c>
      <c r="B46" s="45" t="s">
        <v>119</v>
      </c>
      <c r="C46" s="45" t="s">
        <v>50</v>
      </c>
      <c r="D46" s="45">
        <v>1978</v>
      </c>
      <c r="E46" s="45" t="s">
        <v>66</v>
      </c>
      <c r="F46" s="48" t="s">
        <v>120</v>
      </c>
      <c r="G46" s="45" t="s">
        <v>120</v>
      </c>
      <c r="H46" s="48" t="s">
        <v>52</v>
      </c>
      <c r="I46" s="49" t="s">
        <v>53</v>
      </c>
      <c r="J46" s="49">
        <v>13</v>
      </c>
      <c r="K46" s="49" t="s">
        <v>90</v>
      </c>
      <c r="L46" s="49">
        <v>2013</v>
      </c>
      <c r="M46" s="49">
        <v>2013</v>
      </c>
      <c r="N46" s="48"/>
      <c r="O46" s="48"/>
      <c r="P46" s="7"/>
    </row>
    <row r="47" spans="1:16" ht="60" x14ac:dyDescent="0.25">
      <c r="A47" s="51">
        <v>31</v>
      </c>
      <c r="B47" s="45" t="s">
        <v>121</v>
      </c>
      <c r="C47" s="45" t="s">
        <v>50</v>
      </c>
      <c r="D47" s="45">
        <v>1973</v>
      </c>
      <c r="E47" s="45" t="s">
        <v>66</v>
      </c>
      <c r="F47" s="48" t="s">
        <v>77</v>
      </c>
      <c r="G47" s="45" t="s">
        <v>78</v>
      </c>
      <c r="H47" s="48" t="s">
        <v>52</v>
      </c>
      <c r="I47" s="49" t="s">
        <v>79</v>
      </c>
      <c r="J47" s="49">
        <v>18</v>
      </c>
      <c r="K47" s="49" t="s">
        <v>54</v>
      </c>
      <c r="L47" s="49">
        <v>2010</v>
      </c>
      <c r="M47" s="49">
        <v>2013</v>
      </c>
      <c r="N47" s="48"/>
      <c r="O47" s="48"/>
      <c r="P47" s="7"/>
    </row>
    <row r="48" spans="1:16" ht="60" x14ac:dyDescent="0.25">
      <c r="A48" s="51">
        <v>32</v>
      </c>
      <c r="B48" s="45" t="s">
        <v>122</v>
      </c>
      <c r="C48" s="45" t="s">
        <v>50</v>
      </c>
      <c r="D48" s="45">
        <v>1988</v>
      </c>
      <c r="E48" s="45" t="s">
        <v>66</v>
      </c>
      <c r="F48" s="48" t="s">
        <v>77</v>
      </c>
      <c r="G48" s="45" t="s">
        <v>78</v>
      </c>
      <c r="H48" s="48" t="s">
        <v>52</v>
      </c>
      <c r="I48" s="49" t="s">
        <v>53</v>
      </c>
      <c r="J48" s="49">
        <v>2</v>
      </c>
      <c r="K48" s="49" t="s">
        <v>123</v>
      </c>
      <c r="L48" s="49"/>
      <c r="M48" s="49">
        <v>2013</v>
      </c>
      <c r="N48" s="48"/>
      <c r="O48" s="48"/>
      <c r="P48" s="7"/>
    </row>
    <row r="49" spans="1:16" ht="60" x14ac:dyDescent="0.25">
      <c r="A49" s="51">
        <v>33</v>
      </c>
      <c r="B49" s="45" t="s">
        <v>124</v>
      </c>
      <c r="C49" s="45" t="s">
        <v>50</v>
      </c>
      <c r="D49" s="45">
        <v>1976</v>
      </c>
      <c r="E49" s="45" t="s">
        <v>66</v>
      </c>
      <c r="F49" s="48" t="s">
        <v>87</v>
      </c>
      <c r="G49" s="45" t="s">
        <v>87</v>
      </c>
      <c r="H49" s="48" t="s">
        <v>52</v>
      </c>
      <c r="I49" s="49" t="s">
        <v>89</v>
      </c>
      <c r="J49" s="49">
        <v>17</v>
      </c>
      <c r="K49" s="49" t="s">
        <v>54</v>
      </c>
      <c r="L49" s="49">
        <v>2009</v>
      </c>
      <c r="M49" s="49">
        <v>2012</v>
      </c>
      <c r="N49" s="48"/>
      <c r="O49" s="48"/>
      <c r="P49" s="7"/>
    </row>
    <row r="50" spans="1:16" ht="150" x14ac:dyDescent="0.25">
      <c r="A50" s="51">
        <v>34</v>
      </c>
      <c r="B50" s="45" t="s">
        <v>125</v>
      </c>
      <c r="C50" s="45" t="s">
        <v>50</v>
      </c>
      <c r="D50" s="45">
        <v>1959</v>
      </c>
      <c r="E50" s="45" t="s">
        <v>66</v>
      </c>
      <c r="F50" s="48" t="s">
        <v>77</v>
      </c>
      <c r="G50" s="45" t="s">
        <v>78</v>
      </c>
      <c r="H50" s="48" t="s">
        <v>52</v>
      </c>
      <c r="I50" s="49" t="s">
        <v>79</v>
      </c>
      <c r="J50" s="49">
        <v>32</v>
      </c>
      <c r="K50" s="49" t="s">
        <v>54</v>
      </c>
      <c r="L50" s="49">
        <v>2010</v>
      </c>
      <c r="M50" s="49">
        <v>2012</v>
      </c>
      <c r="N50" s="48"/>
      <c r="O50" s="48" t="s">
        <v>126</v>
      </c>
      <c r="P50" s="7"/>
    </row>
    <row r="51" spans="1:16" ht="60" x14ac:dyDescent="0.25">
      <c r="A51" s="51">
        <v>35</v>
      </c>
      <c r="B51" s="45" t="s">
        <v>127</v>
      </c>
      <c r="C51" s="45" t="s">
        <v>50</v>
      </c>
      <c r="D51" s="45">
        <v>1977</v>
      </c>
      <c r="E51" s="45" t="s">
        <v>66</v>
      </c>
      <c r="F51" s="48" t="s">
        <v>73</v>
      </c>
      <c r="G51" s="45" t="s">
        <v>74</v>
      </c>
      <c r="H51" s="48" t="s">
        <v>52</v>
      </c>
      <c r="I51" s="49" t="s">
        <v>53</v>
      </c>
      <c r="J51" s="49">
        <v>15</v>
      </c>
      <c r="K51" s="49" t="s">
        <v>54</v>
      </c>
      <c r="L51" s="49">
        <v>2013</v>
      </c>
      <c r="M51" s="49">
        <v>2012</v>
      </c>
      <c r="N51" s="48"/>
      <c r="O51" s="48"/>
      <c r="P51" s="7"/>
    </row>
    <row r="52" spans="1:16" ht="60" x14ac:dyDescent="0.25">
      <c r="A52" s="51">
        <v>36</v>
      </c>
      <c r="B52" s="45" t="s">
        <v>128</v>
      </c>
      <c r="C52" s="45" t="s">
        <v>50</v>
      </c>
      <c r="D52" s="45">
        <v>1967</v>
      </c>
      <c r="E52" s="45" t="s">
        <v>66</v>
      </c>
      <c r="F52" s="48" t="s">
        <v>100</v>
      </c>
      <c r="G52" s="45" t="s">
        <v>129</v>
      </c>
      <c r="H52" s="48" t="s">
        <v>52</v>
      </c>
      <c r="I52" s="49" t="s">
        <v>58</v>
      </c>
      <c r="J52" s="49">
        <v>23</v>
      </c>
      <c r="K52" s="49" t="s">
        <v>54</v>
      </c>
      <c r="L52" s="49">
        <v>2010</v>
      </c>
      <c r="M52" s="49">
        <v>2012</v>
      </c>
      <c r="N52" s="48"/>
      <c r="O52" s="48"/>
      <c r="P52" s="7"/>
    </row>
    <row r="53" spans="1:16" ht="150" x14ac:dyDescent="0.25">
      <c r="A53" s="51">
        <v>37</v>
      </c>
      <c r="B53" s="45" t="s">
        <v>130</v>
      </c>
      <c r="C53" s="45" t="s">
        <v>50</v>
      </c>
      <c r="D53" s="45">
        <v>1956</v>
      </c>
      <c r="E53" s="45" t="s">
        <v>66</v>
      </c>
      <c r="F53" s="48" t="s">
        <v>73</v>
      </c>
      <c r="G53" s="45" t="s">
        <v>74</v>
      </c>
      <c r="H53" s="48" t="s">
        <v>52</v>
      </c>
      <c r="I53" s="49" t="s">
        <v>53</v>
      </c>
      <c r="J53" s="49">
        <v>40</v>
      </c>
      <c r="K53" s="49" t="s">
        <v>123</v>
      </c>
      <c r="L53" s="49"/>
      <c r="M53" s="49">
        <v>2012</v>
      </c>
      <c r="N53" s="48"/>
      <c r="O53" s="48" t="s">
        <v>126</v>
      </c>
      <c r="P53" s="7"/>
    </row>
    <row r="54" spans="1:16" ht="60" x14ac:dyDescent="0.25">
      <c r="A54" s="51">
        <v>38</v>
      </c>
      <c r="B54" s="45" t="s">
        <v>131</v>
      </c>
      <c r="C54" s="45" t="s">
        <v>50</v>
      </c>
      <c r="D54" s="45">
        <v>1958</v>
      </c>
      <c r="E54" s="45" t="s">
        <v>66</v>
      </c>
      <c r="F54" s="48" t="s">
        <v>73</v>
      </c>
      <c r="G54" s="45" t="s">
        <v>74</v>
      </c>
      <c r="H54" s="48" t="s">
        <v>52</v>
      </c>
      <c r="I54" s="49" t="s">
        <v>53</v>
      </c>
      <c r="J54" s="49">
        <v>36</v>
      </c>
      <c r="K54" s="49" t="s">
        <v>54</v>
      </c>
      <c r="L54" s="49">
        <v>2010</v>
      </c>
      <c r="M54" s="49">
        <v>2012</v>
      </c>
      <c r="N54" s="48"/>
      <c r="O54" s="48"/>
      <c r="P54" s="7"/>
    </row>
    <row r="55" spans="1:16" ht="60" x14ac:dyDescent="0.25">
      <c r="A55" s="51">
        <v>39</v>
      </c>
      <c r="B55" s="45" t="s">
        <v>132</v>
      </c>
      <c r="C55" s="45" t="s">
        <v>50</v>
      </c>
      <c r="D55" s="45">
        <v>1958</v>
      </c>
      <c r="E55" s="45" t="s">
        <v>66</v>
      </c>
      <c r="F55" s="48" t="s">
        <v>84</v>
      </c>
      <c r="G55" s="45" t="s">
        <v>85</v>
      </c>
      <c r="H55" s="48" t="s">
        <v>52</v>
      </c>
      <c r="I55" s="49" t="s">
        <v>133</v>
      </c>
      <c r="J55" s="49">
        <v>34</v>
      </c>
      <c r="K55" s="49" t="s">
        <v>54</v>
      </c>
      <c r="L55" s="49">
        <v>2013</v>
      </c>
      <c r="M55" s="49">
        <v>2008</v>
      </c>
      <c r="N55" s="48"/>
      <c r="O55" s="48"/>
      <c r="P55" s="7"/>
    </row>
    <row r="56" spans="1:16" ht="180" x14ac:dyDescent="0.25">
      <c r="A56" s="51">
        <v>40</v>
      </c>
      <c r="B56" s="45" t="s">
        <v>134</v>
      </c>
      <c r="C56" s="45" t="s">
        <v>50</v>
      </c>
      <c r="D56" s="45">
        <v>1965</v>
      </c>
      <c r="E56" s="45" t="s">
        <v>66</v>
      </c>
      <c r="F56" s="48" t="s">
        <v>71</v>
      </c>
      <c r="G56" s="45" t="s">
        <v>113</v>
      </c>
      <c r="H56" s="48" t="s">
        <v>52</v>
      </c>
      <c r="I56" s="49" t="s">
        <v>53</v>
      </c>
      <c r="J56" s="49">
        <v>25</v>
      </c>
      <c r="K56" s="49" t="s">
        <v>54</v>
      </c>
      <c r="L56" s="49">
        <v>2012</v>
      </c>
      <c r="M56" s="49">
        <v>2012</v>
      </c>
      <c r="N56" s="48"/>
      <c r="O56" s="48" t="s">
        <v>60</v>
      </c>
      <c r="P56" s="7"/>
    </row>
    <row r="57" spans="1:16" ht="180" x14ac:dyDescent="0.25">
      <c r="A57" s="51">
        <v>41</v>
      </c>
      <c r="B57" s="45" t="s">
        <v>135</v>
      </c>
      <c r="C57" s="45" t="s">
        <v>50</v>
      </c>
      <c r="D57" s="45">
        <v>1971</v>
      </c>
      <c r="E57" s="45" t="s">
        <v>66</v>
      </c>
      <c r="F57" s="48" t="s">
        <v>87</v>
      </c>
      <c r="G57" s="45" t="s">
        <v>88</v>
      </c>
      <c r="H57" s="48" t="s">
        <v>52</v>
      </c>
      <c r="I57" s="49" t="s">
        <v>58</v>
      </c>
      <c r="J57" s="49">
        <v>25</v>
      </c>
      <c r="K57" s="49" t="s">
        <v>54</v>
      </c>
      <c r="L57" s="49">
        <v>2013</v>
      </c>
      <c r="M57" s="49">
        <v>2012</v>
      </c>
      <c r="N57" s="48"/>
      <c r="O57" s="48" t="s">
        <v>60</v>
      </c>
      <c r="P57" s="7"/>
    </row>
    <row r="58" spans="1:16" ht="180" x14ac:dyDescent="0.25">
      <c r="A58" s="51">
        <v>42</v>
      </c>
      <c r="B58" s="45" t="s">
        <v>136</v>
      </c>
      <c r="C58" s="45" t="s">
        <v>50</v>
      </c>
      <c r="D58" s="45">
        <v>1956</v>
      </c>
      <c r="E58" s="45" t="s">
        <v>137</v>
      </c>
      <c r="F58" s="48"/>
      <c r="G58" s="45"/>
      <c r="H58" s="48" t="s">
        <v>52</v>
      </c>
      <c r="I58" s="49" t="s">
        <v>58</v>
      </c>
      <c r="J58" s="49">
        <v>39</v>
      </c>
      <c r="K58" s="49" t="s">
        <v>54</v>
      </c>
      <c r="L58" s="49">
        <v>2010</v>
      </c>
      <c r="M58" s="49">
        <v>2012</v>
      </c>
      <c r="N58" s="48"/>
      <c r="O58" s="48" t="s">
        <v>60</v>
      </c>
      <c r="P58" s="7"/>
    </row>
    <row r="59" spans="1:16" ht="60" x14ac:dyDescent="0.25">
      <c r="A59" s="51">
        <v>43</v>
      </c>
      <c r="B59" s="45" t="s">
        <v>138</v>
      </c>
      <c r="C59" s="45" t="s">
        <v>50</v>
      </c>
      <c r="D59" s="45">
        <v>1961</v>
      </c>
      <c r="E59" s="45" t="s">
        <v>66</v>
      </c>
      <c r="F59" s="48" t="s">
        <v>84</v>
      </c>
      <c r="G59" s="45" t="s">
        <v>85</v>
      </c>
      <c r="H59" s="48" t="s">
        <v>52</v>
      </c>
      <c r="I59" s="49" t="s">
        <v>58</v>
      </c>
      <c r="J59" s="49">
        <v>27</v>
      </c>
      <c r="K59" s="49" t="s">
        <v>54</v>
      </c>
      <c r="L59" s="49">
        <v>2010</v>
      </c>
      <c r="M59" s="49">
        <v>2008</v>
      </c>
      <c r="N59" s="48"/>
      <c r="O59" s="48"/>
      <c r="P59" s="7"/>
    </row>
    <row r="60" spans="1:16" ht="180" x14ac:dyDescent="0.25">
      <c r="A60" s="51">
        <v>44</v>
      </c>
      <c r="B60" s="45" t="s">
        <v>139</v>
      </c>
      <c r="C60" s="45" t="s">
        <v>50</v>
      </c>
      <c r="D60" s="45">
        <v>1962</v>
      </c>
      <c r="E60" s="45" t="s">
        <v>66</v>
      </c>
      <c r="F60" s="48" t="s">
        <v>105</v>
      </c>
      <c r="G60" s="45" t="s">
        <v>105</v>
      </c>
      <c r="H60" s="48" t="s">
        <v>52</v>
      </c>
      <c r="I60" s="49" t="s">
        <v>58</v>
      </c>
      <c r="J60" s="49">
        <v>27</v>
      </c>
      <c r="K60" s="49" t="s">
        <v>59</v>
      </c>
      <c r="L60" s="49">
        <v>2010</v>
      </c>
      <c r="M60" s="49">
        <v>2008</v>
      </c>
      <c r="N60" s="48"/>
      <c r="O60" s="48" t="s">
        <v>60</v>
      </c>
      <c r="P60" s="7"/>
    </row>
    <row r="61" spans="1:16" ht="90" x14ac:dyDescent="0.25">
      <c r="A61" s="51">
        <v>45</v>
      </c>
      <c r="B61" s="45" t="s">
        <v>140</v>
      </c>
      <c r="C61" s="45" t="s">
        <v>50</v>
      </c>
      <c r="D61" s="45">
        <v>1953</v>
      </c>
      <c r="E61" s="45" t="s">
        <v>66</v>
      </c>
      <c r="F61" s="48" t="s">
        <v>84</v>
      </c>
      <c r="G61" s="45" t="s">
        <v>85</v>
      </c>
      <c r="H61" s="48" t="s">
        <v>52</v>
      </c>
      <c r="I61" s="49" t="str">
        <f>$I$53</f>
        <v>АГПИ им.А.П.Гайдара</v>
      </c>
      <c r="J61" s="49">
        <v>38</v>
      </c>
      <c r="K61" s="49" t="s">
        <v>123</v>
      </c>
      <c r="L61" s="49"/>
      <c r="M61" s="49">
        <v>2008</v>
      </c>
      <c r="N61" s="48"/>
      <c r="O61" s="48" t="s">
        <v>55</v>
      </c>
      <c r="P61" s="7"/>
    </row>
    <row r="62" spans="1:16" ht="60" x14ac:dyDescent="0.25">
      <c r="A62" s="51">
        <v>46</v>
      </c>
      <c r="B62" s="45" t="s">
        <v>141</v>
      </c>
      <c r="C62" s="45" t="s">
        <v>50</v>
      </c>
      <c r="D62" s="45">
        <v>1969</v>
      </c>
      <c r="E62" s="45" t="s">
        <v>66</v>
      </c>
      <c r="F62" s="48" t="s">
        <v>84</v>
      </c>
      <c r="G62" s="45" t="s">
        <v>85</v>
      </c>
      <c r="H62" s="48" t="s">
        <v>52</v>
      </c>
      <c r="I62" s="49" t="s">
        <v>53</v>
      </c>
      <c r="J62" s="49">
        <v>20</v>
      </c>
      <c r="K62" s="49" t="s">
        <v>54</v>
      </c>
      <c r="L62" s="49">
        <v>2012</v>
      </c>
      <c r="M62" s="49">
        <v>2008</v>
      </c>
      <c r="N62" s="48"/>
      <c r="O62" s="48"/>
      <c r="P62" s="7"/>
    </row>
    <row r="63" spans="1:16" ht="60" x14ac:dyDescent="0.25">
      <c r="A63" s="51">
        <v>47</v>
      </c>
      <c r="B63" s="45" t="s">
        <v>142</v>
      </c>
      <c r="C63" s="45" t="s">
        <v>65</v>
      </c>
      <c r="D63" s="45">
        <v>1967</v>
      </c>
      <c r="E63" s="45" t="s">
        <v>66</v>
      </c>
      <c r="F63" s="48" t="s">
        <v>143</v>
      </c>
      <c r="G63" s="45" t="s">
        <v>143</v>
      </c>
      <c r="H63" s="48" t="s">
        <v>52</v>
      </c>
      <c r="I63" s="49" t="s">
        <v>58</v>
      </c>
      <c r="J63" s="49">
        <v>23</v>
      </c>
      <c r="K63" s="49" t="s">
        <v>54</v>
      </c>
      <c r="L63" s="49">
        <v>2010</v>
      </c>
      <c r="M63" s="49">
        <v>2008</v>
      </c>
      <c r="N63" s="48"/>
      <c r="O63" s="48"/>
      <c r="P63" s="7"/>
    </row>
    <row r="64" spans="1:16" ht="60" x14ac:dyDescent="0.25">
      <c r="A64" s="51">
        <v>48</v>
      </c>
      <c r="B64" s="45" t="s">
        <v>144</v>
      </c>
      <c r="C64" s="45" t="s">
        <v>50</v>
      </c>
      <c r="D64" s="45">
        <v>1976</v>
      </c>
      <c r="E64" s="45" t="s">
        <v>145</v>
      </c>
      <c r="F64" s="48"/>
      <c r="G64" s="47"/>
      <c r="H64" s="48" t="s">
        <v>96</v>
      </c>
      <c r="I64" s="49" t="s">
        <v>146</v>
      </c>
      <c r="J64" s="49">
        <v>16</v>
      </c>
      <c r="K64" s="49" t="s">
        <v>54</v>
      </c>
      <c r="L64" s="49">
        <v>2008</v>
      </c>
      <c r="M64" s="49">
        <v>2008</v>
      </c>
      <c r="N64" s="48"/>
      <c r="O64" s="48"/>
      <c r="P64" s="7"/>
    </row>
    <row r="65" spans="1:16" ht="60" x14ac:dyDescent="0.25">
      <c r="A65" s="51">
        <v>49</v>
      </c>
      <c r="B65" s="45" t="s">
        <v>147</v>
      </c>
      <c r="C65" s="45" t="s">
        <v>50</v>
      </c>
      <c r="D65" s="45">
        <v>1978</v>
      </c>
      <c r="E65" s="45" t="s">
        <v>148</v>
      </c>
      <c r="F65" s="48"/>
      <c r="G65" s="47"/>
      <c r="H65" s="48" t="s">
        <v>52</v>
      </c>
      <c r="I65" s="49" t="s">
        <v>53</v>
      </c>
      <c r="J65" s="49">
        <v>15</v>
      </c>
      <c r="K65" s="49" t="s">
        <v>54</v>
      </c>
      <c r="L65" s="49">
        <v>2010</v>
      </c>
      <c r="M65" s="49">
        <v>2008</v>
      </c>
      <c r="N65" s="48"/>
      <c r="O65" s="48"/>
      <c r="P65" s="7"/>
    </row>
    <row r="66" spans="1:16" ht="60" x14ac:dyDescent="0.25">
      <c r="A66" s="51">
        <v>50</v>
      </c>
      <c r="B66" s="45" t="s">
        <v>149</v>
      </c>
      <c r="C66" s="45" t="s">
        <v>50</v>
      </c>
      <c r="D66" s="45">
        <v>1991</v>
      </c>
      <c r="E66" s="45" t="s">
        <v>150</v>
      </c>
      <c r="F66" s="48"/>
      <c r="G66" s="47"/>
      <c r="H66" s="48" t="s">
        <v>52</v>
      </c>
      <c r="I66" s="49" t="s">
        <v>53</v>
      </c>
      <c r="J66" s="49">
        <v>1</v>
      </c>
      <c r="K66" s="49"/>
      <c r="L66" s="49"/>
      <c r="M66" s="49"/>
      <c r="N66" s="48"/>
      <c r="O66" s="48"/>
      <c r="P66" s="7"/>
    </row>
    <row r="67" spans="1:16" ht="60" x14ac:dyDescent="0.25">
      <c r="A67" s="51">
        <v>51</v>
      </c>
      <c r="B67" s="45" t="s">
        <v>151</v>
      </c>
      <c r="C67" s="45" t="s">
        <v>50</v>
      </c>
      <c r="D67" s="45">
        <v>1989</v>
      </c>
      <c r="E67" s="45" t="s">
        <v>152</v>
      </c>
      <c r="F67" s="48" t="s">
        <v>73</v>
      </c>
      <c r="G67" s="47"/>
      <c r="H67" s="48" t="s">
        <v>52</v>
      </c>
      <c r="I67" s="49" t="s">
        <v>53</v>
      </c>
      <c r="J67" s="49">
        <v>5</v>
      </c>
      <c r="K67" s="49" t="s">
        <v>123</v>
      </c>
      <c r="L67" s="49"/>
      <c r="M67" s="49">
        <v>2013</v>
      </c>
      <c r="N67" s="48"/>
      <c r="O67" s="48"/>
      <c r="P67" s="7"/>
    </row>
    <row r="68" spans="1:16" ht="60" x14ac:dyDescent="0.25">
      <c r="A68" s="51">
        <v>52</v>
      </c>
      <c r="B68" s="45" t="s">
        <v>153</v>
      </c>
      <c r="C68" s="45" t="s">
        <v>50</v>
      </c>
      <c r="D68" s="45">
        <v>1969</v>
      </c>
      <c r="E68" s="45" t="s">
        <v>154</v>
      </c>
      <c r="F68" s="48"/>
      <c r="G68" s="47"/>
      <c r="H68" s="48" t="s">
        <v>52</v>
      </c>
      <c r="I68" s="49" t="s">
        <v>53</v>
      </c>
      <c r="J68" s="49">
        <v>24</v>
      </c>
      <c r="K68" s="49" t="s">
        <v>54</v>
      </c>
      <c r="L68" s="49">
        <v>2010</v>
      </c>
      <c r="M68" s="49">
        <v>2008</v>
      </c>
      <c r="N68" s="48"/>
      <c r="O68" s="48"/>
      <c r="P68" s="7"/>
    </row>
    <row r="69" spans="1:16" ht="60" x14ac:dyDescent="0.25">
      <c r="A69" s="51">
        <v>53</v>
      </c>
      <c r="B69" s="45" t="s">
        <v>155</v>
      </c>
      <c r="C69" s="45" t="s">
        <v>50</v>
      </c>
      <c r="D69" s="45">
        <v>1975</v>
      </c>
      <c r="E69" s="45" t="s">
        <v>66</v>
      </c>
      <c r="F69" s="48" t="s">
        <v>73</v>
      </c>
      <c r="G69" s="47"/>
      <c r="H69" s="48" t="s">
        <v>52</v>
      </c>
      <c r="I69" s="49" t="s">
        <v>53</v>
      </c>
      <c r="J69" s="49">
        <v>15</v>
      </c>
      <c r="K69" s="49" t="s">
        <v>54</v>
      </c>
      <c r="L69" s="49">
        <v>2010</v>
      </c>
      <c r="M69" s="49">
        <v>2013</v>
      </c>
      <c r="N69" s="48"/>
      <c r="O69" s="48"/>
      <c r="P69" s="7"/>
    </row>
    <row r="70" spans="1:16" ht="60" x14ac:dyDescent="0.25">
      <c r="A70" s="51">
        <v>54</v>
      </c>
      <c r="B70" s="45" t="s">
        <v>156</v>
      </c>
      <c r="C70" s="45" t="s">
        <v>50</v>
      </c>
      <c r="D70" s="45">
        <v>1968</v>
      </c>
      <c r="E70" s="45" t="s">
        <v>157</v>
      </c>
      <c r="F70" s="48"/>
      <c r="G70" s="47"/>
      <c r="H70" s="48" t="s">
        <v>52</v>
      </c>
      <c r="I70" s="49" t="s">
        <v>58</v>
      </c>
      <c r="J70" s="49">
        <v>23</v>
      </c>
      <c r="K70" s="49" t="s">
        <v>123</v>
      </c>
      <c r="L70" s="49"/>
      <c r="M70" s="49">
        <v>2008</v>
      </c>
      <c r="N70" s="48"/>
      <c r="O70" s="48"/>
      <c r="P70" s="7"/>
    </row>
    <row r="71" spans="1:16" ht="60" x14ac:dyDescent="0.25">
      <c r="A71" s="51">
        <v>55</v>
      </c>
      <c r="B71" s="48" t="s">
        <v>158</v>
      </c>
      <c r="C71" s="45" t="s">
        <v>50</v>
      </c>
      <c r="D71" s="45">
        <v>1977</v>
      </c>
      <c r="E71" s="45" t="s">
        <v>66</v>
      </c>
      <c r="F71" s="48" t="s">
        <v>73</v>
      </c>
      <c r="G71" s="47" t="s">
        <v>74</v>
      </c>
      <c r="H71" s="48" t="s">
        <v>52</v>
      </c>
      <c r="I71" s="48" t="s">
        <v>53</v>
      </c>
      <c r="J71" s="49">
        <v>17</v>
      </c>
      <c r="K71" s="49" t="s">
        <v>90</v>
      </c>
      <c r="L71" s="49">
        <v>2008</v>
      </c>
      <c r="M71" s="49">
        <v>2013</v>
      </c>
      <c r="N71" s="48"/>
      <c r="O71" s="48"/>
      <c r="P71" s="7"/>
    </row>
    <row r="72" spans="1:16" ht="75" x14ac:dyDescent="0.25">
      <c r="A72" s="51">
        <v>56</v>
      </c>
      <c r="B72" s="48" t="s">
        <v>159</v>
      </c>
      <c r="C72" s="49" t="s">
        <v>50</v>
      </c>
      <c r="D72" s="49">
        <v>1960</v>
      </c>
      <c r="E72" s="47" t="s">
        <v>66</v>
      </c>
      <c r="F72" s="47" t="s">
        <v>71</v>
      </c>
      <c r="G72" s="47" t="str">
        <f>$F$72</f>
        <v>математика</v>
      </c>
      <c r="H72" s="48" t="s">
        <v>52</v>
      </c>
      <c r="I72" s="48" t="s">
        <v>53</v>
      </c>
      <c r="J72" s="49">
        <v>35</v>
      </c>
      <c r="K72" s="49" t="s">
        <v>54</v>
      </c>
      <c r="L72" s="49">
        <v>2010</v>
      </c>
      <c r="M72" s="49">
        <v>2011</v>
      </c>
      <c r="N72" s="48"/>
      <c r="O72" s="48"/>
      <c r="P72" s="7"/>
    </row>
  </sheetData>
  <mergeCells count="19">
    <mergeCell ref="K14:L14"/>
    <mergeCell ref="M14:M15"/>
    <mergeCell ref="N14:N15"/>
    <mergeCell ref="O14:O15"/>
    <mergeCell ref="D8:J8"/>
    <mergeCell ref="A14:A15"/>
    <mergeCell ref="B14:B15"/>
    <mergeCell ref="C14:C15"/>
    <mergeCell ref="D14:D15"/>
    <mergeCell ref="E14:E15"/>
    <mergeCell ref="F14:G14"/>
    <mergeCell ref="H14:I14"/>
    <mergeCell ref="J14:J15"/>
    <mergeCell ref="A1:P1"/>
    <mergeCell ref="A2:P2"/>
    <mergeCell ref="D4:J4"/>
    <mergeCell ref="D5:J5"/>
    <mergeCell ref="D6:J6"/>
    <mergeCell ref="D7:J7"/>
  </mergeCells>
  <dataValidations count="12">
    <dataValidation type="list" allowBlank="1" showInputMessage="1" showErrorMessage="1" error="введите данные из раскрывающегося в этой ячейке списка" prompt="введите данные из раскрывающегося в этой ячейке списка" sqref="L17:L72">
      <formula1>год_присвоения_категории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K17:K72">
      <formula1>категория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J17:J72">
      <formula1>педагогический_стаж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H17:H72">
      <formula1>образование</formula1>
    </dataValidation>
    <dataValidation type="list" showInputMessage="1" showErrorMessage="1" error="введите данные из раскрывающегося в этой ячейки списка" prompt="введите данные из раскрывающегося в этой ячейки списка" sqref="E17:E72">
      <formula1>должность</formula1>
    </dataValidation>
    <dataValidation type="list" showInputMessage="1" showErrorMessage="1" error="введите данные из раскрывающегося в данной ячейке списка" prompt="введите данные из раскрывающегося в данной ячейке списка" sqref="D17:D72">
      <formula1>год_рождения</formula1>
    </dataValidation>
    <dataValidation type="list" showInputMessage="1" showErrorMessage="1" error="введите данные из раскрывающегося в данной ячейке списка" prompt="введите данные из раскрывающегося в данной ячейке списка" sqref="C17:C72">
      <formula1>пол</formula1>
    </dataValidation>
    <dataValidation type="list" allowBlank="1" showInputMessage="1" showErrorMessage="1" error="введите данные из раскрывающегося в ячейке списка" prompt="введите данные из раскрывающегося в ячейке списка" sqref="O17:O72">
      <formula1>поощрения</formula1>
    </dataValidation>
    <dataValidation type="list" allowBlank="1" showInputMessage="1" showErrorMessage="1" error="введите данные из раскрывающегося в ячейке списка" prompt="введите данные из раскрывающегося в ячейке списка" sqref="N17:N72">
      <formula1>ученая_степень</formula1>
    </dataValidation>
    <dataValidation type="list" allowBlank="1" showInputMessage="1" showErrorMessage="1" error="введите данные из раскрывающегося в ячейке списка" prompt="введите данные из раскрывающегося в ячейке списка" sqref="M17:M72">
      <formula1>год_прохождения_курсов_ПК</formula1>
    </dataValidation>
    <dataValidation type="list" allowBlank="1" showInputMessage="1" showErrorMessage="1" error="введите данные из раскравающегося в ячейки списка" prompt="после ввода параметра ОБРАЗОВАТЕЛЬНАЯ ОБЛАСТЬ введите параметр ПРЕДМЕТ из раскравающегося в ячейки списка" sqref="G17:G72">
      <formula1>INDIRECT(F22)</formula1>
    </dataValidation>
    <dataValidation type="list" allowBlank="1" showInputMessage="1" showErrorMessage="1" error="введите данные из раскрвающегося для данной ячейки списка" prompt="введите данные из раскрвающегося для данной ячейки списка" sqref="F22:F72">
      <formula1>образовательная_область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2013-12-16T10:13:54Z</dcterms:modified>
</cp:coreProperties>
</file>