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56" windowHeight="12360" activeTab="3"/>
  </bookViews>
  <sheets>
    <sheet name="стр.1_2" sheetId="1" r:id="rId1"/>
    <sheet name="стр.3_5" sheetId="2" r:id="rId2"/>
    <sheet name="стр.6_11" sheetId="3" r:id="rId3"/>
    <sheet name="стр.12" sheetId="4" r:id="rId4"/>
    <sheet name="стр.13" sheetId="5" r:id="rId5"/>
  </sheets>
  <definedNames>
    <definedName name="_xlnm.Print_Area" localSheetId="0">'стр.1_2'!$A$1:$DA$49</definedName>
    <definedName name="_xlnm.Print_Area" localSheetId="3">'стр.12'!$A$1:$EY$30</definedName>
    <definedName name="_xlnm.Print_Area" localSheetId="4">'стр.13'!$A$1:$DA$35</definedName>
    <definedName name="_xlnm.Print_Area" localSheetId="1">'стр.3_5'!$A$1:$DA$26</definedName>
    <definedName name="_xlnm.Print_Area" localSheetId="2">'стр.6_11'!$A$1:$FO$133</definedName>
  </definedNames>
  <calcPr fullCalcOnLoad="1"/>
</workbook>
</file>

<file path=xl/sharedStrings.xml><?xml version="1.0" encoding="utf-8"?>
<sst xmlns="http://schemas.openxmlformats.org/spreadsheetml/2006/main" count="570" uniqueCount="339">
  <si>
    <t>Наименование показателя</t>
  </si>
  <si>
    <t>из них: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</si>
  <si>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</si>
  <si>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</si>
  <si>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</si>
  <si>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</si>
  <si>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</si>
  <si>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</si>
  <si>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</si>
  <si>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</si>
  <si>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</si>
  <si>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</si>
  <si>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</si>
  <si>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Форма по КФД</t>
  </si>
  <si>
    <t>на 20</t>
  </si>
  <si>
    <t>ИНН/КПП</t>
  </si>
  <si>
    <t>I. Нефинансовые активы, всего:</t>
  </si>
  <si>
    <t>II. Финансовые активы, всего</t>
  </si>
  <si>
    <t>III. Обязательства, всего</t>
  </si>
  <si>
    <t>Приложение № 1</t>
  </si>
  <si>
    <t>Код строки</t>
  </si>
  <si>
    <t>всего</t>
  </si>
  <si>
    <t>100</t>
  </si>
  <si>
    <t>110</t>
  </si>
  <si>
    <t>130</t>
  </si>
  <si>
    <t>140</t>
  </si>
  <si>
    <t>150</t>
  </si>
  <si>
    <t>160</t>
  </si>
  <si>
    <t>180</t>
  </si>
  <si>
    <t>200</t>
  </si>
  <si>
    <t>Выплаты по расходам, всего:</t>
  </si>
  <si>
    <t>210</t>
  </si>
  <si>
    <t>211</t>
  </si>
  <si>
    <t>212</t>
  </si>
  <si>
    <t>213</t>
  </si>
  <si>
    <t>220</t>
  </si>
  <si>
    <t>230</t>
  </si>
  <si>
    <t>240</t>
  </si>
  <si>
    <t>250</t>
  </si>
  <si>
    <t>260</t>
  </si>
  <si>
    <t>300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</si>
  <si>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</si>
  <si>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</si>
  <si>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</si>
  <si>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</si>
  <si>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</si>
  <si>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</si>
  <si>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</si>
  <si>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</si>
  <si>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</si>
  <si>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</si>
  <si>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</si>
  <si>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</si>
  <si>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</si>
  <si>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</si>
  <si>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</si>
  <si>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</si>
  <si>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на 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</si>
  <si>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</si>
  <si>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</si>
  <si>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</si>
  <si>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</si>
  <si>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</si>
  <si>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</si>
  <si>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</si>
  <si>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</si>
  <si>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</si>
  <si>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</si>
  <si>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(наименование должности лица,
утверждающего документ)</t>
  </si>
  <si>
    <t>"</t>
  </si>
  <si>
    <t>ФОРМА</t>
  </si>
  <si>
    <t>План
финансово-хозяйственной деятельности</t>
  </si>
  <si>
    <t xml:space="preserve"> год и плановый период</t>
  </si>
  <si>
    <t>Наименование органа, осуществляющего функции
и полномочия учредителя</t>
  </si>
  <si>
    <t xml:space="preserve"> </t>
  </si>
  <si>
    <t>Сведения о деятельности государственного учреждения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</si>
  <si>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</si>
  <si>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№
п/п</t>
  </si>
  <si>
    <t>Сумма,
тыс. руб.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</si>
  <si>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</si>
  <si>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</si>
  <si>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</si>
  <si>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</si>
  <si>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</si>
  <si>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</si>
  <si>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</si>
  <si>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</si>
  <si>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из них
гранты</t>
  </si>
  <si>
    <t>Поступления от доходов, всего: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</si>
  <si>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</si>
  <si>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</si>
  <si>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</si>
  <si>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</si>
  <si>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</si>
  <si>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</si>
  <si>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</si>
  <si>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</si>
  <si>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</si>
  <si>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</si>
  <si>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</si>
  <si>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</si>
  <si>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181</t>
  </si>
  <si>
    <t>182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</si>
  <si>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</si>
  <si>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</si>
  <si>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</si>
  <si>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</si>
  <si>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221</t>
  </si>
  <si>
    <t>222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</si>
  <si>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</si>
  <si>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</si>
  <si>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</si>
  <si>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</si>
  <si>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</si>
  <si>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
всего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</si>
  <si>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</si>
  <si>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</si>
  <si>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</si>
  <si>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</si>
  <si>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</si>
  <si>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</si>
  <si>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</si>
  <si>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</si>
  <si>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</si>
  <si>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Увеличение стоимости акций и иных форм участия в капитале</t>
  </si>
  <si>
    <t>312</t>
  </si>
  <si>
    <t>Прочие поступления</t>
  </si>
  <si>
    <t>в том числе поступления нефинансовых активов, всего</t>
  </si>
  <si>
    <t>321</t>
  </si>
  <si>
    <t>Увеличение стоимости основных средств</t>
  </si>
  <si>
    <t>322</t>
  </si>
  <si>
    <t>Увеличение стоимости нематериальных активов</t>
  </si>
  <si>
    <t>323</t>
  </si>
  <si>
    <t>Увеличение стоимости непроизводствен-ных активов</t>
  </si>
  <si>
    <t>324</t>
  </si>
  <si>
    <t>Увеличение стоимости материальных запасов</t>
  </si>
  <si>
    <t>325</t>
  </si>
  <si>
    <t>Прочие выбытия</t>
  </si>
  <si>
    <t>421</t>
  </si>
  <si>
    <t>422</t>
  </si>
  <si>
    <t>Остаток средств
на начало года</t>
  </si>
  <si>
    <t>Остаток средств
на конец года</t>
  </si>
  <si>
    <t>Код по бюджетной классификации Российской Федерации</t>
  </si>
  <si>
    <t>Субсидии
на осуществление
капитальных вложений</t>
  </si>
  <si>
    <t>Поступления от оказания
услуг (выполнения работ)
на платной основе
и от иной приносящей
доход деятельности</t>
  </si>
  <si>
    <t>II.I. Показатели выплат по расходам на закупку товаров, работ, услуг Учреждения (Подразделения)</t>
  </si>
  <si>
    <t>1-ый год планового периода</t>
  </si>
  <si>
    <t>2-ой год планового периода</t>
  </si>
  <si>
    <t>В том числе:
на оплату контрактов, заключенных до начала очередного финансового года:</t>
  </si>
  <si>
    <t>1002</t>
  </si>
  <si>
    <t>1003</t>
  </si>
  <si>
    <t>2002</t>
  </si>
  <si>
    <t>2003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</si>
  <si>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</si>
  <si>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</si>
  <si>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Выплаты по расходам на закупку товаров, работ, услуг всего: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</si>
  <si>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</si>
  <si>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IV. Справочная информация</t>
  </si>
  <si>
    <t>Исполнитель</t>
  </si>
  <si>
    <t>Тел.</t>
  </si>
  <si>
    <t>Сумма
(руб. с точностью до двух
знаков после запятой - 0,00)</t>
  </si>
  <si>
    <t>III. Сведения о средствах, поступающих
во временное распоряжение Учреждения (Подразделения)</t>
  </si>
  <si>
    <t>На закупку товаров, работ, услуг по году начала закупки:</t>
  </si>
  <si>
    <t>к Порядку составления и утверждения плана финансово-хозяйственной деятельности муниципальных учреждений, Большеболдинского муниципального района, утвержденному постановлением администрации Большеболдинского муниципального района от 7.11.2016 года № 365
от 18 мая 2016 г. № 1099</t>
  </si>
  <si>
    <t xml:space="preserve">Адрес фактического местонахождения муниципального учреждения </t>
  </si>
  <si>
    <t xml:space="preserve">Наименование муниципального учреждения </t>
  </si>
  <si>
    <t>1. Цели деятельности Учреждения  в соответствии с федеральными законами, иными нормативными правовыми актами и уставом Учреждения .</t>
  </si>
  <si>
    <t>2. Виды деятельности Учреждения , относящиеся к его основным видам деятельности в соответствии с уставом Учреждения .</t>
  </si>
  <si>
    <t>3. Перечень услуг (работ), относящихся в соответствии с уставом  к основным видам деятельности Учреждения , предоставление которых для физических и юридических лиц осуществляется в том числе за плату.</t>
  </si>
  <si>
    <t>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 за счет доходов, полученных от иной приносящей доход деятельности).</t>
  </si>
  <si>
    <t xml:space="preserve">I. Показатели финансового состояния Учреждения </t>
  </si>
  <si>
    <t>1.1. Недвижимое имущество, всего</t>
  </si>
  <si>
    <t xml:space="preserve">1.1.1. Остаточная стоимость </t>
  </si>
  <si>
    <t>1.2. Особо ценное движимое имущество, всего:</t>
  </si>
  <si>
    <t>1.2.1. остаточная стоимость</t>
  </si>
  <si>
    <t>2.4. Дебиторская задолженность по доходам</t>
  </si>
  <si>
    <t>2.5.Дебиторская задолженность по расходам</t>
  </si>
  <si>
    <t xml:space="preserve">II. Показатели по поступлениям и выплатам Учреждения </t>
  </si>
  <si>
    <t xml:space="preserve">Субсидия на финансовое обеспечение выполнения муниципального задания </t>
  </si>
  <si>
    <t>в том числе:
доходы от собственности, всего</t>
  </si>
  <si>
    <t>119</t>
  </si>
  <si>
    <t>Начисления на выплаты по оплате труда (213)</t>
  </si>
  <si>
    <t>Прочие выплаты (212)</t>
  </si>
  <si>
    <t>1.Социальные выплаты гражданам, кроме публичных нормативных социальных выплат</t>
  </si>
  <si>
    <t>2. Пособия по социальной помощи населению (262)</t>
  </si>
  <si>
    <t>850</t>
  </si>
  <si>
    <t>851</t>
  </si>
  <si>
    <t>852</t>
  </si>
  <si>
    <t>860</t>
  </si>
  <si>
    <t>243</t>
  </si>
  <si>
    <t>Закупка товаров, работ, услуг в целях капитального ремонта муниципального имущества</t>
  </si>
  <si>
    <t>233</t>
  </si>
  <si>
    <t>853</t>
  </si>
  <si>
    <t>В том числе: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</si>
  <si>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</si>
  <si>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</si>
  <si>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</si>
  <si>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Прочая закупка товаров, работ и услуг для обеспечения муниципальных нужд, всего</t>
  </si>
  <si>
    <t>244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</si>
  <si>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</si>
  <si>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</si>
  <si>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</si>
  <si>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</si>
  <si>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270</t>
  </si>
  <si>
    <t>271</t>
  </si>
  <si>
    <t>272</t>
  </si>
  <si>
    <t>273</t>
  </si>
  <si>
    <t>274</t>
  </si>
  <si>
    <t>Увеличение стоимости материальных запасов (340)</t>
  </si>
  <si>
    <t>275</t>
  </si>
  <si>
    <t>Поступление финансовых активов, всего</t>
  </si>
  <si>
    <t>Увеличение остатков средств</t>
  </si>
  <si>
    <t>310</t>
  </si>
  <si>
    <t>510</t>
  </si>
  <si>
    <t>Увеличение стоимости ценных бумаг, кроме акций и иных форм участия в капитале</t>
  </si>
  <si>
    <t>311</t>
  </si>
  <si>
    <t>520</t>
  </si>
  <si>
    <t>530</t>
  </si>
  <si>
    <t>Объем бюджетных инвестиций 
(в части переданных полномочий муниципального заказчика в соответствии с Бюджетным кодексом Российской Федерации), всего:</t>
  </si>
  <si>
    <t>Руководитель  учреждения</t>
  </si>
  <si>
    <t xml:space="preserve"> (уполномоченное лицо)</t>
  </si>
  <si>
    <t xml:space="preserve">Руководитель </t>
  </si>
  <si>
    <t>финансово-экономической службы</t>
  </si>
  <si>
    <t xml:space="preserve">Главный бухгалтер </t>
  </si>
  <si>
    <t>учреждения</t>
  </si>
  <si>
    <t>МБОУ "Б-Болдинская средняя школа
им. А.С. Пушкина"</t>
  </si>
  <si>
    <t>25707516</t>
  </si>
  <si>
    <t>5203001087/520301001</t>
  </si>
  <si>
    <t>607940, Нижегородская область, Большеболдинский район, с.Большое Болдино, ул.Красная, д.12</t>
  </si>
  <si>
    <t>Муниципальное учреждение Управление образования Администрации Большеболдинского муниципального района Нижегородской области</t>
  </si>
  <si>
    <t>1. Субвенция</t>
  </si>
  <si>
    <t>123</t>
  </si>
  <si>
    <t>07407020110373070611</t>
  </si>
  <si>
    <t>07407020110321590611</t>
  </si>
  <si>
    <t>07407070120525170611</t>
  </si>
  <si>
    <t>00000000000000000074</t>
  </si>
  <si>
    <t>Код субсидии</t>
  </si>
  <si>
    <t>в т.ч.1. Субвенция</t>
  </si>
  <si>
    <t>в т.ч субв(225)</t>
  </si>
  <si>
    <t>в т.ч мест.бюдж (225)</t>
  </si>
  <si>
    <t>в т.ч субв(340)</t>
  </si>
  <si>
    <t>в т.ч мест.бюдж (340)</t>
  </si>
  <si>
    <t>в т.ч. Лагерь (340)</t>
  </si>
  <si>
    <t>в т. ч. Внебюджет (340)</t>
  </si>
  <si>
    <t>Крутцова М.О.</t>
  </si>
  <si>
    <t>Ермолаева В.И.</t>
  </si>
  <si>
    <t>8(83138)2-31-03</t>
  </si>
  <si>
    <t xml:space="preserve">Директор
</t>
  </si>
  <si>
    <t>1.Продукты питания (НЛК)</t>
  </si>
  <si>
    <t>1.Электроэнергия</t>
  </si>
  <si>
    <t>2.Газ природный</t>
  </si>
  <si>
    <t>3.Теплоэнергия</t>
  </si>
  <si>
    <t>2004</t>
  </si>
  <si>
    <t>4.Услуги связи</t>
  </si>
  <si>
    <t>2005</t>
  </si>
  <si>
    <t xml:space="preserve"> 5.Водоснабжение</t>
  </si>
  <si>
    <t>2006</t>
  </si>
  <si>
    <t>2007</t>
  </si>
  <si>
    <t>2008</t>
  </si>
  <si>
    <t>Доможиров С.Ф.</t>
  </si>
  <si>
    <t>07407020110373180612</t>
  </si>
  <si>
    <t>125</t>
  </si>
  <si>
    <t>126</t>
  </si>
  <si>
    <t>в т.ч.2. Субвенция на питание детей</t>
  </si>
  <si>
    <t>в т.ч. 3. Местн. бюджет</t>
  </si>
  <si>
    <t>в т.ч субв(340) на питание детей</t>
  </si>
  <si>
    <t>18</t>
  </si>
  <si>
    <r>
      <rPr>
        <b/>
        <sz val="8"/>
        <rFont val="Times New Roman"/>
        <family val="1"/>
      </rPr>
      <t>Субсидии</t>
    </r>
    <r>
      <rPr>
        <sz val="8"/>
        <rFont val="Times New Roman"/>
        <family val="1"/>
      </rPr>
      <t>, представляемые
в соответствии с абзацем вторым пункта 1 статьи 78.1 Бюджетного кодекса Российской Федерации</t>
    </r>
  </si>
  <si>
    <t>2019-2020 г.</t>
  </si>
  <si>
    <t xml:space="preserve"> в т.ч. 
1. Субвенция на питание детей</t>
  </si>
  <si>
    <t>2. Местн. бюджет</t>
  </si>
  <si>
    <t>19</t>
  </si>
  <si>
    <t>20</t>
  </si>
  <si>
    <t>в т.ч. Мест. бюдж (226)</t>
  </si>
  <si>
    <t>Мест.бюджет
Увеличение стоимости основных средств (310)</t>
  </si>
  <si>
    <t>1. Уплата налога на имущество организаций и земельного налога (291)</t>
  </si>
  <si>
    <t>2. Уплата прочих налогов и сборов (291)</t>
  </si>
  <si>
    <t>234</t>
  </si>
  <si>
    <t>3.Уплата иных платежей (295) штраф</t>
  </si>
  <si>
    <t>3.Плата за загрязнение окружающей среды (291)</t>
  </si>
  <si>
    <t>Мест.бюджет
Прочие расходы (296)</t>
  </si>
  <si>
    <t>в т.ч. Субвенция (226)</t>
  </si>
  <si>
    <t>Субвенция
Прочие расходы (296)</t>
  </si>
  <si>
    <t>Субвенция
Увеличение стоимости основных средств (310)</t>
  </si>
  <si>
    <t>131</t>
  </si>
  <si>
    <t>183</t>
  </si>
  <si>
    <t>Заработная плата (211) мест бюд</t>
  </si>
  <si>
    <t>Заработная плата (211) субв</t>
  </si>
  <si>
    <t>Начисления на выплаты по оплате труда (213) мест бюд</t>
  </si>
  <si>
    <t>074070201505S2180612</t>
  </si>
  <si>
    <t>4.Закупки по п.4 ст.93 
№44-ФЗ</t>
  </si>
  <si>
    <t>2018</t>
  </si>
  <si>
    <t>2019</t>
  </si>
  <si>
    <t>2020</t>
  </si>
  <si>
    <t>124</t>
  </si>
  <si>
    <t>074070201103S2190611</t>
  </si>
  <si>
    <t>3. Субсидии на повышение МРОТ</t>
  </si>
  <si>
    <t>4. Лагерь</t>
  </si>
  <si>
    <t>5. Родительская  плата</t>
  </si>
  <si>
    <t>в т.ч. 4. Субсидии на повышение МРОТ</t>
  </si>
  <si>
    <t>Заработная плата (211) повышение МРОТ</t>
  </si>
  <si>
    <t>Начисления на выплаты по оплате труда (213) повышение МРОТ</t>
  </si>
  <si>
    <t>127</t>
  </si>
  <si>
    <t>07070000000000000074</t>
  </si>
  <si>
    <t>в т. ч. Внебюджет Лагерь (340)</t>
  </si>
  <si>
    <t>в т. ч. Внебюджет Лагерь от КЦСОН (340)</t>
  </si>
  <si>
    <t>6. Внебюджет Лагерь</t>
  </si>
  <si>
    <t>5. Капитальный ремонт здания МБОУ "Большеболдинская СШ им. А.С. Пушкина" (Капитальный ремонт кровли блок Б и Г)</t>
  </si>
  <si>
    <t>2.  Капит. ремонт здания школы</t>
  </si>
  <si>
    <r>
      <t xml:space="preserve">Работы, услуги по содержанию имущества (225)
</t>
    </r>
    <r>
      <rPr>
        <b/>
        <sz val="10"/>
        <rFont val="Times New Roman"/>
        <family val="1"/>
      </rPr>
      <t>Кап. ремонт кровли здания</t>
    </r>
  </si>
  <si>
    <t>3. Приобретение роторной косилки для мотоблока</t>
  </si>
  <si>
    <t>07407020110322000612</t>
  </si>
  <si>
    <t>в т. ч.6. Обл бюджет Приобретение роторной косилки для мотоблока</t>
  </si>
  <si>
    <t>7. Поставка учебной литературы</t>
  </si>
  <si>
    <t>8.Закупки по п.5 ст.93 
№44-ФЗ</t>
  </si>
  <si>
    <t>6.Капитальный ремонт здания мастерских в МБОУ "Б-Болдинская средняя школа им. А.С. Пушкина"</t>
  </si>
  <si>
    <t>Обл. бюджет Приобретение роторной косилки для мотоблока</t>
  </si>
  <si>
    <r>
      <t xml:space="preserve">Работы, услуги по содержанию имущества (225)
</t>
    </r>
    <r>
      <rPr>
        <b/>
        <sz val="10"/>
        <rFont val="Times New Roman"/>
        <family val="1"/>
      </rPr>
      <t>Капит. ремонт здания мастерских</t>
    </r>
  </si>
  <si>
    <t>в т.ч. 5.  Капит. ремонт здания школы и мастерских</t>
  </si>
  <si>
    <t>07407020110321590612</t>
  </si>
  <si>
    <t>в т.ч.7. Мест. Бюджет Капит. ремонт вытяжной вентиляции</t>
  </si>
  <si>
    <r>
      <t xml:space="preserve">Работы, услуги по содержанию имущества (225)
</t>
    </r>
    <r>
      <rPr>
        <b/>
        <sz val="11"/>
        <rFont val="Times New Roman"/>
        <family val="1"/>
      </rPr>
      <t>Капит. ремонт здания школы</t>
    </r>
  </si>
  <si>
    <r>
      <t xml:space="preserve">Работы, услуги по содержанию имущества (225)
</t>
    </r>
    <r>
      <rPr>
        <b/>
        <sz val="11"/>
        <rFont val="Times New Roman"/>
        <family val="1"/>
      </rPr>
      <t>Капит. ремонт вытяжной вентиляции</t>
    </r>
  </si>
  <si>
    <t>декабря</t>
  </si>
  <si>
    <t>1 ноября</t>
  </si>
  <si>
    <t>5. Капит. ремонт вытяжной вентиляции</t>
  </si>
  <si>
    <t>4.Приобретение запасных частей</t>
  </si>
  <si>
    <t>в т.ч.7. Мест. Бюджет Приобретение запасных частей</t>
  </si>
  <si>
    <t>в т.ч. 8. Лагерь</t>
  </si>
  <si>
    <t>в т.ч. 9. Внебюджет</t>
  </si>
  <si>
    <t>в т.ч. 10. Внебюджет Лагерь</t>
  </si>
  <si>
    <t>в т.ч. 11. Внебюджет Лагерь от КЦСОН</t>
  </si>
  <si>
    <t>в т.ч мест.бюдж (340)запчасти</t>
  </si>
  <si>
    <t>27</t>
  </si>
  <si>
    <t>27.12.2018</t>
  </si>
  <si>
    <t>27 декабря</t>
  </si>
  <si>
    <r>
      <t xml:space="preserve">Работы, услуги по содержанию имущества (225)
</t>
    </r>
    <r>
      <rPr>
        <b/>
        <sz val="11"/>
        <rFont val="Times New Roman"/>
        <family val="1"/>
      </rPr>
      <t>Капит. ремонт (Коридор)</t>
    </r>
  </si>
  <si>
    <r>
      <t xml:space="preserve">Работы, услуги по содержанию имущества (225)
</t>
    </r>
    <r>
      <rPr>
        <b/>
        <sz val="11"/>
        <rFont val="Times New Roman"/>
        <family val="1"/>
      </rPr>
      <t>Капит. ремонт (Двери)</t>
    </r>
  </si>
  <si>
    <r>
      <t xml:space="preserve">Работы, услуги по содержанию имущества (225)
</t>
    </r>
    <r>
      <rPr>
        <b/>
        <sz val="11"/>
        <rFont val="Times New Roman"/>
        <family val="1"/>
      </rPr>
      <t>Капит. ремонт вентиляции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</si>
</sst>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textRotation="90"/>
    </xf>
    <xf numFmtId="0" fontId="9" fillId="0" borderId="14" xfId="0" applyFont="1" applyBorder="1" applyAlignment="1">
      <alignment horizontal="right" textRotation="90"/>
    </xf>
    <xf numFmtId="0" fontId="9" fillId="0" borderId="14" xfId="0" applyFont="1" applyBorder="1" applyAlignment="1">
      <alignment horizontal="left" vertical="center" textRotation="90" wrapText="1"/>
    </xf>
    <xf numFmtId="0" fontId="9" fillId="0" borderId="17" xfId="0" applyFont="1" applyBorder="1" applyAlignment="1">
      <alignment horizontal="left" vertical="center" textRotation="90" wrapText="1"/>
    </xf>
    <xf numFmtId="0" fontId="9" fillId="0" borderId="0" xfId="0" applyFont="1" applyBorder="1" applyAlignment="1">
      <alignment horizontal="left" vertical="center" textRotation="90" wrapText="1"/>
    </xf>
    <xf numFmtId="0" fontId="9" fillId="0" borderId="21" xfId="0" applyFont="1" applyBorder="1" applyAlignment="1">
      <alignment horizontal="left" vertical="center" textRotation="90" wrapText="1"/>
    </xf>
    <xf numFmtId="0" fontId="9" fillId="0" borderId="15" xfId="0" applyFont="1" applyBorder="1" applyAlignment="1">
      <alignment horizontal="left" vertical="center" textRotation="90" wrapText="1"/>
    </xf>
    <xf numFmtId="0" fontId="9" fillId="0" borderId="20" xfId="0" applyFont="1" applyBorder="1" applyAlignment="1">
      <alignment horizontal="left" vertical="center" textRotation="90" wrapText="1"/>
    </xf>
    <xf numFmtId="49" fontId="9" fillId="0" borderId="18" xfId="0" applyNumberFormat="1" applyFont="1" applyBorder="1" applyAlignment="1">
      <alignment horizontal="right" textRotation="90"/>
    </xf>
    <xf numFmtId="49" fontId="9" fillId="0" borderId="0" xfId="0" applyNumberFormat="1" applyFont="1" applyBorder="1" applyAlignment="1">
      <alignment horizontal="right" textRotation="90"/>
    </xf>
    <xf numFmtId="49" fontId="9" fillId="0" borderId="21" xfId="0" applyNumberFormat="1" applyFont="1" applyBorder="1" applyAlignment="1">
      <alignment horizontal="right" textRotation="90"/>
    </xf>
    <xf numFmtId="0" fontId="6" fillId="0" borderId="19" xfId="0" applyFont="1" applyBorder="1" applyAlignment="1">
      <alignment horizontal="right" vertical="top" textRotation="90"/>
    </xf>
    <xf numFmtId="0" fontId="6" fillId="0" borderId="15" xfId="0" applyFont="1" applyBorder="1" applyAlignment="1">
      <alignment horizontal="right" vertical="top" textRotation="90"/>
    </xf>
    <xf numFmtId="0" fontId="9" fillId="0" borderId="19" xfId="0" applyFont="1" applyBorder="1" applyAlignment="1">
      <alignment horizontal="right" vertical="top" textRotation="90"/>
    </xf>
    <xf numFmtId="0" fontId="9" fillId="0" borderId="15" xfId="0" applyFont="1" applyBorder="1" applyAlignment="1">
      <alignment horizontal="right" vertical="top" textRotation="90"/>
    </xf>
    <xf numFmtId="0" fontId="6" fillId="0" borderId="11" xfId="0" applyFont="1" applyBorder="1" applyAlignment="1">
      <alignment horizontal="right" textRotation="90"/>
    </xf>
    <xf numFmtId="0" fontId="6" fillId="0" borderId="14" xfId="0" applyFont="1" applyBorder="1" applyAlignment="1">
      <alignment horizontal="right" textRotation="90"/>
    </xf>
    <xf numFmtId="0" fontId="6" fillId="0" borderId="14" xfId="0" applyFont="1" applyBorder="1" applyAlignment="1">
      <alignment horizontal="left" vertical="center" textRotation="90" wrapText="1"/>
    </xf>
    <xf numFmtId="0" fontId="6" fillId="0" borderId="17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6" fillId="0" borderId="21" xfId="0" applyFont="1" applyBorder="1" applyAlignment="1">
      <alignment horizontal="left" vertical="center" textRotation="90" wrapText="1"/>
    </xf>
    <xf numFmtId="0" fontId="6" fillId="0" borderId="15" xfId="0" applyFont="1" applyBorder="1" applyAlignment="1">
      <alignment horizontal="left" vertical="center" textRotation="90" wrapText="1"/>
    </xf>
    <xf numFmtId="0" fontId="6" fillId="0" borderId="20" xfId="0" applyFont="1" applyBorder="1" applyAlignment="1">
      <alignment horizontal="left" vertical="center" textRotation="90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49" fontId="6" fillId="0" borderId="18" xfId="0" applyNumberFormat="1" applyFont="1" applyBorder="1" applyAlignment="1">
      <alignment horizontal="right" textRotation="90"/>
    </xf>
    <xf numFmtId="49" fontId="6" fillId="0" borderId="0" xfId="0" applyNumberFormat="1" applyFont="1" applyBorder="1" applyAlignment="1">
      <alignment horizontal="right" textRotation="90"/>
    </xf>
    <xf numFmtId="49" fontId="6" fillId="0" borderId="21" xfId="0" applyNumberFormat="1" applyFont="1" applyBorder="1" applyAlignment="1">
      <alignment horizontal="right"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8"/>
  <sheetViews>
    <sheetView view="pageBreakPreview" zoomScaleSheetLayoutView="100" zoomScalePageLayoutView="0" workbookViewId="0" topLeftCell="A20">
      <selection activeCell="AO22" sqref="AO22"/>
    </sheetView>
  </sheetViews>
  <sheetFormatPr defaultColWidth="0.875" defaultRowHeight="12.75"/>
  <cols>
    <col min="1" max="99" width="0.875" style="1" customWidth="1"/>
    <col min="100" max="100" width="0.74609375" style="1" customWidth="1"/>
    <col min="101" max="103" width="0.875" style="1" hidden="1" customWidth="1"/>
    <col min="104" max="104" width="0.6171875" style="1" hidden="1" customWidth="1"/>
    <col min="105" max="105" width="0.875" style="1" hidden="1" customWidth="1"/>
    <col min="106" max="16384" width="0.875" style="1" customWidth="1"/>
  </cols>
  <sheetData>
    <row r="1" s="16" customFormat="1" ht="11.25" customHeight="1">
      <c r="DA1" s="20" t="s">
        <v>19</v>
      </c>
    </row>
    <row r="2" spans="69:105" s="16" customFormat="1" ht="132" customHeight="1">
      <c r="BQ2" s="102" t="s">
        <v>163</v>
      </c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</row>
    <row r="3" ht="2.25" customHeight="1"/>
    <row r="4" spans="62:105" ht="4.5" customHeight="1" hidden="1">
      <c r="BJ4" s="17"/>
      <c r="DA4" s="7" t="s">
        <v>70</v>
      </c>
    </row>
    <row r="5" ht="8.25" customHeight="1">
      <c r="BJ5" s="17"/>
    </row>
    <row r="6" spans="59:105" ht="13.5">
      <c r="BG6" s="81" t="s">
        <v>6</v>
      </c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</row>
    <row r="7" spans="59:105" ht="26.25" customHeight="1">
      <c r="BG7" s="104" t="s">
        <v>247</v>
      </c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</row>
    <row r="8" spans="59:105" s="2" customFormat="1" ht="24" customHeight="1">
      <c r="BG8" s="105" t="s">
        <v>68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</row>
    <row r="9" spans="59:105" ht="13.5"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Z9" s="96" t="s">
        <v>259</v>
      </c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</row>
    <row r="10" spans="59:105" s="2" customFormat="1" ht="12.75" customHeight="1">
      <c r="BG10" s="97" t="s">
        <v>4</v>
      </c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Z10" s="97" t="s">
        <v>5</v>
      </c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</row>
    <row r="11" ht="13.5">
      <c r="BJ11" s="17"/>
    </row>
    <row r="12" spans="65:99" ht="13.5">
      <c r="BM12" s="99" t="s">
        <v>69</v>
      </c>
      <c r="BN12" s="99"/>
      <c r="BO12" s="100" t="s">
        <v>333</v>
      </c>
      <c r="BP12" s="100"/>
      <c r="BQ12" s="100"/>
      <c r="BR12" s="100"/>
      <c r="BS12" s="98" t="s">
        <v>69</v>
      </c>
      <c r="BT12" s="98"/>
      <c r="BU12" s="98"/>
      <c r="BV12" s="100" t="s">
        <v>323</v>
      </c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1">
        <v>20</v>
      </c>
      <c r="CL12" s="101"/>
      <c r="CM12" s="101"/>
      <c r="CN12" s="101"/>
      <c r="CO12" s="106" t="s">
        <v>266</v>
      </c>
      <c r="CP12" s="106"/>
      <c r="CQ12" s="106"/>
      <c r="CR12" s="106"/>
      <c r="CS12" s="103" t="s">
        <v>2</v>
      </c>
      <c r="CT12" s="103"/>
      <c r="CU12" s="103"/>
    </row>
    <row r="13" ht="13.5">
      <c r="CY13" s="6"/>
    </row>
    <row r="14" ht="13.5">
      <c r="CY14" s="6"/>
    </row>
    <row r="15" spans="1:105" s="21" customFormat="1" ht="30" customHeight="1">
      <c r="A15" s="107" t="s">
        <v>71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</row>
    <row r="16" spans="30:85" s="21" customFormat="1" ht="15" customHeight="1">
      <c r="AD16" s="94" t="s">
        <v>14</v>
      </c>
      <c r="AE16" s="94"/>
      <c r="AF16" s="94"/>
      <c r="AG16" s="94"/>
      <c r="AH16" s="94"/>
      <c r="AI16" s="94"/>
      <c r="AJ16" s="94"/>
      <c r="AK16" s="95" t="s">
        <v>266</v>
      </c>
      <c r="AL16" s="95"/>
      <c r="AM16" s="95"/>
      <c r="AN16" s="95"/>
      <c r="AO16" s="21" t="s">
        <v>72</v>
      </c>
      <c r="BQ16" s="90" t="s">
        <v>268</v>
      </c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</row>
    <row r="17" s="21" customFormat="1" ht="15" customHeight="1"/>
    <row r="18" spans="37:71" s="21" customFormat="1" ht="15" customHeight="1">
      <c r="AK18" s="91" t="s">
        <v>69</v>
      </c>
      <c r="AL18" s="91"/>
      <c r="AM18" s="93" t="s">
        <v>333</v>
      </c>
      <c r="AN18" s="93"/>
      <c r="AO18" s="93"/>
      <c r="AP18" s="93"/>
      <c r="AQ18" s="92" t="s">
        <v>69</v>
      </c>
      <c r="AR18" s="92"/>
      <c r="AS18" s="92"/>
      <c r="AT18" s="93" t="s">
        <v>323</v>
      </c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4">
        <v>20</v>
      </c>
      <c r="BJ18" s="94"/>
      <c r="BK18" s="94"/>
      <c r="BL18" s="94"/>
      <c r="BM18" s="95" t="s">
        <v>266</v>
      </c>
      <c r="BN18" s="95"/>
      <c r="BO18" s="95"/>
      <c r="BP18" s="95"/>
      <c r="BQ18" s="87" t="s">
        <v>2</v>
      </c>
      <c r="BR18" s="87"/>
      <c r="BS18" s="87"/>
    </row>
    <row r="20" spans="90:105" ht="17.25" customHeight="1">
      <c r="CL20" s="89" t="s">
        <v>7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</row>
    <row r="21" spans="88:105" ht="15" customHeight="1">
      <c r="CJ21" s="7" t="s">
        <v>13</v>
      </c>
      <c r="CL21" s="77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9"/>
    </row>
    <row r="22" spans="74:105" ht="15" customHeight="1">
      <c r="BV22" s="8"/>
      <c r="CJ22" s="7" t="s">
        <v>8</v>
      </c>
      <c r="CL22" s="77" t="s">
        <v>334</v>
      </c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9"/>
    </row>
    <row r="23" spans="74:105" ht="15" customHeight="1">
      <c r="BV23" s="8"/>
      <c r="BW23" s="8"/>
      <c r="CJ23" s="7"/>
      <c r="CL23" s="77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9"/>
    </row>
    <row r="24" spans="74:105" ht="15" customHeight="1">
      <c r="BV24" s="8"/>
      <c r="BW24" s="8"/>
      <c r="CJ24" s="7"/>
      <c r="CL24" s="77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9"/>
    </row>
    <row r="25" spans="1:105" ht="40.5" customHeight="1">
      <c r="A25" s="83" t="s">
        <v>165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L25" s="85" t="s">
        <v>225</v>
      </c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CJ25" s="7" t="s">
        <v>9</v>
      </c>
      <c r="CL25" s="77" t="s">
        <v>226</v>
      </c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9"/>
    </row>
    <row r="26" spans="88:105" ht="15" customHeight="1">
      <c r="CJ26" s="7"/>
      <c r="CL26" s="77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9"/>
    </row>
    <row r="27" spans="70:105" ht="9.75" customHeight="1">
      <c r="BR27" s="8"/>
      <c r="BS27" s="8"/>
      <c r="CJ27" s="7"/>
      <c r="CL27" s="77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9"/>
    </row>
    <row r="28" spans="88:105" ht="15" customHeight="1">
      <c r="CJ28" s="7"/>
      <c r="CL28" s="77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9"/>
    </row>
    <row r="29" spans="1:105" s="9" customFormat="1" ht="13.5">
      <c r="A29" s="3" t="s">
        <v>15</v>
      </c>
      <c r="AL29" s="86" t="s">
        <v>227</v>
      </c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CJ29" s="15"/>
      <c r="CL29" s="77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9"/>
    </row>
    <row r="30" spans="88:105" ht="15" customHeight="1">
      <c r="CJ30" s="7"/>
      <c r="CL30" s="77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9"/>
    </row>
    <row r="31" spans="1:105" s="19" customFormat="1" ht="13.5">
      <c r="A31" s="3" t="s">
        <v>11</v>
      </c>
      <c r="CJ31" s="7" t="s">
        <v>10</v>
      </c>
      <c r="CL31" s="77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9"/>
    </row>
    <row r="32" spans="1:105" s="9" customFormat="1" ht="13.5">
      <c r="A32" s="10"/>
      <c r="BX32" s="10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1:105" ht="33.75" customHeight="1">
      <c r="A33" s="84" t="s">
        <v>73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D33" s="88" t="s">
        <v>229</v>
      </c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</row>
    <row r="34" spans="1:100" ht="6.75" customHeight="1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3"/>
      <c r="AM34" s="4"/>
      <c r="AN34" s="4"/>
      <c r="AO34" s="4"/>
      <c r="AP34" s="4"/>
      <c r="AQ34" s="4"/>
      <c r="AR34" s="4"/>
      <c r="AS34" s="4"/>
      <c r="AT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12"/>
      <c r="CP34" s="12"/>
      <c r="CQ34" s="12"/>
      <c r="CR34" s="12"/>
      <c r="CS34" s="12"/>
      <c r="CT34" s="12"/>
      <c r="CU34" s="12"/>
      <c r="CV34" s="12"/>
    </row>
    <row r="35" spans="1:105" ht="41.25" customHeight="1">
      <c r="A35" s="84" t="s">
        <v>164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D35" s="82" t="s">
        <v>228</v>
      </c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</row>
    <row r="37" spans="1:104" ht="13.5">
      <c r="A37" s="1" t="s">
        <v>74</v>
      </c>
      <c r="B37" s="81" t="s">
        <v>75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</row>
    <row r="38" s="5" customFormat="1" ht="13.5"/>
    <row r="39" spans="1:105" s="19" customFormat="1" ht="30" customHeight="1">
      <c r="A39" s="80" t="s">
        <v>166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</row>
    <row r="40" spans="1:105" s="19" customFormat="1" ht="16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</row>
    <row r="41" spans="1:105" s="19" customFormat="1" ht="30" customHeight="1">
      <c r="A41" s="80" t="s">
        <v>167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</row>
    <row r="42" spans="1:105" s="19" customFormat="1" ht="15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</row>
    <row r="43" spans="1:105" s="19" customFormat="1" ht="45" customHeight="1">
      <c r="A43" s="80" t="s">
        <v>168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</row>
    <row r="44" spans="1:105" s="19" customFormat="1" ht="15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</row>
    <row r="45" spans="1:105" s="19" customFormat="1" ht="90" customHeight="1">
      <c r="A45" s="80" t="s">
        <v>169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</row>
    <row r="46" spans="1:105" s="19" customFormat="1" ht="16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</row>
    <row r="47" spans="1:105" s="19" customFormat="1" ht="30" customHeight="1">
      <c r="A47" s="80" t="s">
        <v>76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</row>
    <row r="48" spans="1:105" s="19" customFormat="1" ht="15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</row>
    <row r="49" ht="3" customHeight="1"/>
  </sheetData>
  <sheetProtection/>
  <mergeCells count="56">
    <mergeCell ref="AD16:AJ16"/>
    <mergeCell ref="AK16:AN16"/>
    <mergeCell ref="BQ2:DA2"/>
    <mergeCell ref="CS12:CU12"/>
    <mergeCell ref="BZ9:DA9"/>
    <mergeCell ref="BZ10:DA10"/>
    <mergeCell ref="BG7:DA7"/>
    <mergeCell ref="BG8:DA8"/>
    <mergeCell ref="CO12:CR12"/>
    <mergeCell ref="A15:DA15"/>
    <mergeCell ref="BG6:DA6"/>
    <mergeCell ref="BG9:BX9"/>
    <mergeCell ref="BG10:BX10"/>
    <mergeCell ref="BS12:BU12"/>
    <mergeCell ref="BM12:BN12"/>
    <mergeCell ref="BV12:CJ12"/>
    <mergeCell ref="CK12:CN12"/>
    <mergeCell ref="BO12:BR12"/>
    <mergeCell ref="BQ16:CG16"/>
    <mergeCell ref="CL24:DA24"/>
    <mergeCell ref="AK18:AL18"/>
    <mergeCell ref="AQ18:AS18"/>
    <mergeCell ref="AT18:BH18"/>
    <mergeCell ref="BI18:BL18"/>
    <mergeCell ref="AM18:AP18"/>
    <mergeCell ref="BM18:BP18"/>
    <mergeCell ref="CL28:DA28"/>
    <mergeCell ref="BQ18:BS18"/>
    <mergeCell ref="A35:BB35"/>
    <mergeCell ref="BD33:DA33"/>
    <mergeCell ref="CL22:DA22"/>
    <mergeCell ref="CL20:DA20"/>
    <mergeCell ref="CL29:DA29"/>
    <mergeCell ref="CL21:DA21"/>
    <mergeCell ref="CL31:DA31"/>
    <mergeCell ref="CL23:DA23"/>
    <mergeCell ref="A41:DA41"/>
    <mergeCell ref="CL25:DA25"/>
    <mergeCell ref="A47:DA47"/>
    <mergeCell ref="BD35:DA35"/>
    <mergeCell ref="A25:AJ25"/>
    <mergeCell ref="A33:BB33"/>
    <mergeCell ref="AL25:BW25"/>
    <mergeCell ref="AL29:BW29"/>
    <mergeCell ref="CL26:DA26"/>
    <mergeCell ref="CL27:DA27"/>
    <mergeCell ref="A46:DA46"/>
    <mergeCell ref="CL30:DA30"/>
    <mergeCell ref="A48:DA48"/>
    <mergeCell ref="A42:DA42"/>
    <mergeCell ref="A43:DA43"/>
    <mergeCell ref="A44:DA44"/>
    <mergeCell ref="A45:DA45"/>
    <mergeCell ref="B37:CZ37"/>
    <mergeCell ref="A39:DA39"/>
    <mergeCell ref="A40:DA4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26"/>
  <sheetViews>
    <sheetView view="pageBreakPreview" zoomScaleSheetLayoutView="100" zoomScalePageLayoutView="0" workbookViewId="0" topLeftCell="A13">
      <selection activeCell="CI20" sqref="CI20:DA20"/>
    </sheetView>
  </sheetViews>
  <sheetFormatPr defaultColWidth="0.875" defaultRowHeight="12.75"/>
  <cols>
    <col min="1" max="4" width="0.875" style="1" customWidth="1"/>
    <col min="5" max="5" width="0.5" style="1" customWidth="1"/>
    <col min="6" max="7" width="0.875" style="1" hidden="1" customWidth="1"/>
    <col min="8" max="81" width="0.875" style="1" customWidth="1"/>
    <col min="82" max="82" width="0.6171875" style="1" customWidth="1"/>
    <col min="83" max="86" width="0.875" style="1" hidden="1" customWidth="1"/>
    <col min="87" max="16384" width="0.875" style="1" customWidth="1"/>
  </cols>
  <sheetData>
    <row r="1" spans="2:104" ht="13.5">
      <c r="B1" s="134" t="s">
        <v>170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</row>
    <row r="2" spans="27:73" ht="13.5">
      <c r="AA2" s="7"/>
      <c r="AB2" s="7"/>
      <c r="AC2" s="7"/>
      <c r="AD2" s="7"/>
      <c r="AE2" s="7"/>
      <c r="AG2" s="99" t="s">
        <v>57</v>
      </c>
      <c r="AH2" s="99"/>
      <c r="AI2" s="99"/>
      <c r="AJ2" s="99"/>
      <c r="AK2" s="135" t="s">
        <v>324</v>
      </c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01">
        <v>20</v>
      </c>
      <c r="BL2" s="101"/>
      <c r="BM2" s="101"/>
      <c r="BN2" s="101"/>
      <c r="BO2" s="106" t="s">
        <v>266</v>
      </c>
      <c r="BP2" s="106"/>
      <c r="BQ2" s="106"/>
      <c r="BR2" s="106"/>
      <c r="BS2" s="103" t="s">
        <v>2</v>
      </c>
      <c r="BT2" s="103"/>
      <c r="BU2" s="103"/>
    </row>
    <row r="3" ht="13.5">
      <c r="DA3" s="7"/>
    </row>
    <row r="4" spans="1:105" s="9" customFormat="1" ht="31.5" customHeight="1">
      <c r="A4" s="132" t="s">
        <v>77</v>
      </c>
      <c r="B4" s="133"/>
      <c r="C4" s="133"/>
      <c r="D4" s="133"/>
      <c r="E4" s="133"/>
      <c r="F4" s="133"/>
      <c r="G4" s="133"/>
      <c r="H4" s="133" t="s">
        <v>0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2" t="s">
        <v>78</v>
      </c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</row>
    <row r="5" spans="1:105" s="9" customFormat="1" ht="16.5" customHeight="1">
      <c r="A5" s="133">
        <v>1</v>
      </c>
      <c r="B5" s="133"/>
      <c r="C5" s="133"/>
      <c r="D5" s="133"/>
      <c r="E5" s="133"/>
      <c r="F5" s="133"/>
      <c r="G5" s="133"/>
      <c r="H5" s="133">
        <v>2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>
        <v>3</v>
      </c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</row>
    <row r="6" spans="1:105" s="9" customFormat="1" ht="16.5" customHeight="1">
      <c r="A6" s="109"/>
      <c r="B6" s="110"/>
      <c r="C6" s="110"/>
      <c r="D6" s="110"/>
      <c r="E6" s="110"/>
      <c r="F6" s="110"/>
      <c r="G6" s="111"/>
      <c r="H6" s="23"/>
      <c r="I6" s="120" t="s">
        <v>16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1"/>
      <c r="CI6" s="122">
        <v>78697050.5</v>
      </c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4"/>
    </row>
    <row r="7" spans="1:105" s="9" customFormat="1" ht="16.5" customHeight="1">
      <c r="A7" s="109"/>
      <c r="B7" s="110"/>
      <c r="C7" s="110"/>
      <c r="D7" s="110"/>
      <c r="E7" s="110"/>
      <c r="F7" s="110"/>
      <c r="G7" s="111"/>
      <c r="H7" s="23"/>
      <c r="I7" s="120" t="s">
        <v>1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1"/>
      <c r="CI7" s="122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4"/>
    </row>
    <row r="8" spans="1:105" s="9" customFormat="1" ht="31.5" customHeight="1">
      <c r="A8" s="109"/>
      <c r="B8" s="110"/>
      <c r="C8" s="110"/>
      <c r="D8" s="110"/>
      <c r="E8" s="110"/>
      <c r="F8" s="110"/>
      <c r="G8" s="111"/>
      <c r="H8" s="23"/>
      <c r="I8" s="120" t="s">
        <v>171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1"/>
      <c r="CI8" s="122">
        <v>51462984.38</v>
      </c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4"/>
    </row>
    <row r="9" spans="1:105" s="9" customFormat="1" ht="16.5" customHeight="1">
      <c r="A9" s="109"/>
      <c r="B9" s="110"/>
      <c r="C9" s="110"/>
      <c r="D9" s="110"/>
      <c r="E9" s="110"/>
      <c r="F9" s="110"/>
      <c r="G9" s="111"/>
      <c r="H9" s="23"/>
      <c r="I9" s="125" t="s">
        <v>3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6"/>
      <c r="CI9" s="122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4"/>
    </row>
    <row r="10" spans="1:105" s="9" customFormat="1" ht="16.5" customHeight="1">
      <c r="A10" s="109"/>
      <c r="B10" s="110"/>
      <c r="C10" s="110"/>
      <c r="D10" s="110"/>
      <c r="E10" s="110"/>
      <c r="F10" s="110"/>
      <c r="G10" s="111"/>
      <c r="H10" s="23"/>
      <c r="I10" s="120" t="s">
        <v>172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1"/>
      <c r="CI10" s="122">
        <v>12281040</v>
      </c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4"/>
    </row>
    <row r="11" spans="1:105" s="9" customFormat="1" ht="31.5" customHeight="1">
      <c r="A11" s="109"/>
      <c r="B11" s="110"/>
      <c r="C11" s="110"/>
      <c r="D11" s="110"/>
      <c r="E11" s="110"/>
      <c r="F11" s="110"/>
      <c r="G11" s="111"/>
      <c r="H11" s="23"/>
      <c r="I11" s="120" t="s">
        <v>173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1"/>
      <c r="CI11" s="129">
        <v>6640111.1</v>
      </c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1"/>
    </row>
    <row r="12" spans="1:105" s="9" customFormat="1" ht="16.5" customHeight="1">
      <c r="A12" s="109"/>
      <c r="B12" s="110"/>
      <c r="C12" s="110"/>
      <c r="D12" s="110"/>
      <c r="E12" s="110"/>
      <c r="F12" s="110"/>
      <c r="G12" s="111"/>
      <c r="H12" s="23"/>
      <c r="I12" s="125" t="s">
        <v>3</v>
      </c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6"/>
      <c r="CI12" s="122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4"/>
    </row>
    <row r="13" spans="1:105" s="9" customFormat="1" ht="16.5" customHeight="1">
      <c r="A13" s="109"/>
      <c r="B13" s="110"/>
      <c r="C13" s="110"/>
      <c r="D13" s="110"/>
      <c r="E13" s="110"/>
      <c r="F13" s="110"/>
      <c r="G13" s="111"/>
      <c r="H13" s="23"/>
      <c r="I13" s="127" t="s">
        <v>174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8"/>
      <c r="CI13" s="129">
        <v>988050.6</v>
      </c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</row>
    <row r="14" spans="1:105" s="9" customFormat="1" ht="16.5" customHeight="1">
      <c r="A14" s="109"/>
      <c r="B14" s="110"/>
      <c r="C14" s="110"/>
      <c r="D14" s="110"/>
      <c r="E14" s="110"/>
      <c r="F14" s="110"/>
      <c r="G14" s="111"/>
      <c r="H14" s="23"/>
      <c r="I14" s="120" t="s">
        <v>17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1"/>
      <c r="CI14" s="122">
        <f>CI16+CI19+CI20+CI21</f>
        <v>7889773.48</v>
      </c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4"/>
    </row>
    <row r="15" spans="1:105" s="9" customFormat="1" ht="16.5" customHeight="1">
      <c r="A15" s="109"/>
      <c r="B15" s="110"/>
      <c r="C15" s="110"/>
      <c r="D15" s="110"/>
      <c r="E15" s="110"/>
      <c r="F15" s="110"/>
      <c r="G15" s="111"/>
      <c r="H15" s="23"/>
      <c r="I15" s="120" t="s">
        <v>1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1"/>
      <c r="CI15" s="122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</row>
    <row r="16" spans="1:105" s="9" customFormat="1" ht="16.5" customHeight="1">
      <c r="A16" s="109"/>
      <c r="B16" s="110"/>
      <c r="C16" s="110"/>
      <c r="D16" s="110"/>
      <c r="E16" s="110"/>
      <c r="F16" s="110"/>
      <c r="G16" s="111"/>
      <c r="H16" s="23"/>
      <c r="I16" s="120" t="s">
        <v>79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22">
        <f>CI18</f>
        <v>7889773.48</v>
      </c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4"/>
    </row>
    <row r="17" spans="1:105" s="9" customFormat="1" ht="16.5" customHeight="1">
      <c r="A17" s="109"/>
      <c r="B17" s="110"/>
      <c r="C17" s="110"/>
      <c r="D17" s="110"/>
      <c r="E17" s="110"/>
      <c r="F17" s="110"/>
      <c r="G17" s="111"/>
      <c r="H17" s="23"/>
      <c r="I17" s="125" t="s">
        <v>3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6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4"/>
    </row>
    <row r="18" spans="1:105" s="9" customFormat="1" ht="16.5" customHeight="1">
      <c r="A18" s="109"/>
      <c r="B18" s="110"/>
      <c r="C18" s="110"/>
      <c r="D18" s="110"/>
      <c r="E18" s="110"/>
      <c r="F18" s="110"/>
      <c r="G18" s="111"/>
      <c r="H18" s="23"/>
      <c r="I18" s="120" t="s">
        <v>80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1"/>
      <c r="CI18" s="122">
        <v>7889773.48</v>
      </c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4"/>
    </row>
    <row r="19" spans="1:105" s="9" customFormat="1" ht="31.5" customHeight="1">
      <c r="A19" s="109"/>
      <c r="B19" s="110"/>
      <c r="C19" s="110"/>
      <c r="D19" s="110"/>
      <c r="E19" s="110"/>
      <c r="F19" s="110"/>
      <c r="G19" s="111"/>
      <c r="H19" s="23"/>
      <c r="I19" s="120" t="s">
        <v>81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1"/>
      <c r="CI19" s="122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4"/>
    </row>
    <row r="20" spans="1:105" s="9" customFormat="1" ht="31.5" customHeight="1">
      <c r="A20" s="109"/>
      <c r="B20" s="110"/>
      <c r="C20" s="110"/>
      <c r="D20" s="110"/>
      <c r="E20" s="110"/>
      <c r="F20" s="110"/>
      <c r="G20" s="111"/>
      <c r="H20" s="23"/>
      <c r="I20" s="120" t="s">
        <v>175</v>
      </c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1"/>
      <c r="CI20" s="122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4"/>
    </row>
    <row r="21" spans="1:105" s="10" customFormat="1" ht="16.5" customHeight="1">
      <c r="A21" s="109"/>
      <c r="B21" s="110"/>
      <c r="C21" s="110"/>
      <c r="D21" s="110"/>
      <c r="E21" s="110"/>
      <c r="F21" s="110"/>
      <c r="G21" s="111"/>
      <c r="H21" s="18"/>
      <c r="I21" s="120" t="s">
        <v>176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1"/>
      <c r="CI21" s="122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4"/>
    </row>
    <row r="22" spans="1:105" s="9" customFormat="1" ht="16.5" customHeight="1">
      <c r="A22" s="109"/>
      <c r="B22" s="110"/>
      <c r="C22" s="110"/>
      <c r="D22" s="110"/>
      <c r="E22" s="110"/>
      <c r="F22" s="110"/>
      <c r="G22" s="111"/>
      <c r="H22" s="18"/>
      <c r="I22" s="120" t="s">
        <v>18</v>
      </c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1"/>
      <c r="CI22" s="122">
        <v>0</v>
      </c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4"/>
    </row>
    <row r="23" spans="1:105" s="9" customFormat="1" ht="31.5" customHeight="1">
      <c r="A23" s="112"/>
      <c r="B23" s="113"/>
      <c r="C23" s="113"/>
      <c r="D23" s="113"/>
      <c r="E23" s="113"/>
      <c r="F23" s="113"/>
      <c r="G23" s="114"/>
      <c r="H23" s="24"/>
      <c r="I23" s="115" t="s">
        <v>82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6"/>
      <c r="CI23" s="117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9"/>
    </row>
    <row r="24" spans="1:105" s="10" customFormat="1" ht="16.5" customHeight="1">
      <c r="A24" s="109"/>
      <c r="B24" s="110"/>
      <c r="C24" s="110"/>
      <c r="D24" s="110"/>
      <c r="E24" s="110"/>
      <c r="F24" s="110"/>
      <c r="G24" s="111"/>
      <c r="H24" s="18"/>
      <c r="I24" s="120" t="s">
        <v>83</v>
      </c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1"/>
      <c r="CI24" s="122">
        <v>0</v>
      </c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4"/>
    </row>
    <row r="25" spans="1:105" s="9" customFormat="1" ht="16.5" customHeight="1">
      <c r="A25" s="109"/>
      <c r="B25" s="110"/>
      <c r="C25" s="110"/>
      <c r="D25" s="110"/>
      <c r="E25" s="110"/>
      <c r="F25" s="110"/>
      <c r="G25" s="111"/>
      <c r="H25" s="23"/>
      <c r="I25" s="125" t="s">
        <v>3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6"/>
      <c r="CI25" s="122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4"/>
    </row>
    <row r="26" spans="1:105" s="10" customFormat="1" ht="16.5" customHeight="1">
      <c r="A26" s="109"/>
      <c r="B26" s="110"/>
      <c r="C26" s="110"/>
      <c r="D26" s="110"/>
      <c r="E26" s="110"/>
      <c r="F26" s="110"/>
      <c r="G26" s="111"/>
      <c r="H26" s="23"/>
      <c r="I26" s="120" t="s">
        <v>84</v>
      </c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1"/>
      <c r="CI26" s="122">
        <v>0</v>
      </c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4"/>
    </row>
  </sheetData>
  <sheetProtection/>
  <mergeCells count="75">
    <mergeCell ref="CI21:DA21"/>
    <mergeCell ref="I21:CH21"/>
    <mergeCell ref="A21:G21"/>
    <mergeCell ref="I25:CH25"/>
    <mergeCell ref="CI25:DA25"/>
    <mergeCell ref="A26:G26"/>
    <mergeCell ref="I26:CH26"/>
    <mergeCell ref="CI26:DA26"/>
    <mergeCell ref="A22:G22"/>
    <mergeCell ref="I22:CH22"/>
    <mergeCell ref="CI22:DA22"/>
    <mergeCell ref="A18:G18"/>
    <mergeCell ref="I18:CH18"/>
    <mergeCell ref="CI18:DA18"/>
    <mergeCell ref="A19:G19"/>
    <mergeCell ref="I19:CH19"/>
    <mergeCell ref="CI19:DA19"/>
    <mergeCell ref="A20:G20"/>
    <mergeCell ref="I20:CH20"/>
    <mergeCell ref="CI20:DA20"/>
    <mergeCell ref="B1:CZ1"/>
    <mergeCell ref="AG2:AJ2"/>
    <mergeCell ref="AK2:BJ2"/>
    <mergeCell ref="BK2:BN2"/>
    <mergeCell ref="BO2:BR2"/>
    <mergeCell ref="BS2:BU2"/>
    <mergeCell ref="A4:G4"/>
    <mergeCell ref="H4:CH4"/>
    <mergeCell ref="CI4:DA4"/>
    <mergeCell ref="A5:G5"/>
    <mergeCell ref="H5:CH5"/>
    <mergeCell ref="CI5:DA5"/>
    <mergeCell ref="A6:G6"/>
    <mergeCell ref="I6:CH6"/>
    <mergeCell ref="CI6:DA6"/>
    <mergeCell ref="A7:G7"/>
    <mergeCell ref="I7:CH7"/>
    <mergeCell ref="CI7:DA7"/>
    <mergeCell ref="CI8:DA8"/>
    <mergeCell ref="A9:G9"/>
    <mergeCell ref="I9:CH9"/>
    <mergeCell ref="CI9:DA9"/>
    <mergeCell ref="A8:G8"/>
    <mergeCell ref="I8:CH8"/>
    <mergeCell ref="A10:G10"/>
    <mergeCell ref="I10:CH10"/>
    <mergeCell ref="CI10:DA10"/>
    <mergeCell ref="A11:G11"/>
    <mergeCell ref="I11:CH11"/>
    <mergeCell ref="CI11:DA11"/>
    <mergeCell ref="A12:G12"/>
    <mergeCell ref="I12:CH12"/>
    <mergeCell ref="CI12:DA12"/>
    <mergeCell ref="A13:G13"/>
    <mergeCell ref="I13:CH13"/>
    <mergeCell ref="CI13:DA13"/>
    <mergeCell ref="CI14:DA14"/>
    <mergeCell ref="A15:G15"/>
    <mergeCell ref="I15:CH15"/>
    <mergeCell ref="CI15:DA15"/>
    <mergeCell ref="A14:G14"/>
    <mergeCell ref="I14:CH14"/>
    <mergeCell ref="A16:G16"/>
    <mergeCell ref="I16:CH16"/>
    <mergeCell ref="CI16:DA16"/>
    <mergeCell ref="A17:G17"/>
    <mergeCell ref="I17:CH17"/>
    <mergeCell ref="CI17:DA17"/>
    <mergeCell ref="A25:G25"/>
    <mergeCell ref="A23:G23"/>
    <mergeCell ref="I23:CH23"/>
    <mergeCell ref="CI23:DA23"/>
    <mergeCell ref="A24:G24"/>
    <mergeCell ref="I24:CH24"/>
    <mergeCell ref="CI24:DA2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O133"/>
  <sheetViews>
    <sheetView view="pageBreakPreview" zoomScaleSheetLayoutView="100" zoomScalePageLayoutView="0" workbookViewId="0" topLeftCell="A70">
      <selection activeCell="BH74" sqref="BH74:BW74"/>
    </sheetView>
  </sheetViews>
  <sheetFormatPr defaultColWidth="0.875" defaultRowHeight="12.75"/>
  <cols>
    <col min="1" max="39" width="0.875" style="1" customWidth="1"/>
    <col min="40" max="40" width="0.2421875" style="1" customWidth="1"/>
    <col min="41" max="41" width="0.875" style="1" hidden="1" customWidth="1"/>
    <col min="42" max="42" width="0.5" style="1" hidden="1" customWidth="1"/>
    <col min="43" max="43" width="0.37109375" style="1" hidden="1" customWidth="1"/>
    <col min="44" max="44" width="17.75390625" style="1" customWidth="1"/>
    <col min="45" max="58" width="9.625" style="1" hidden="1" customWidth="1"/>
    <col min="59" max="59" width="0.2421875" style="1" hidden="1" customWidth="1"/>
    <col min="60" max="60" width="1.875" style="1" customWidth="1"/>
    <col min="61" max="96" width="0.875" style="1" customWidth="1"/>
    <col min="97" max="97" width="0.74609375" style="1" customWidth="1"/>
    <col min="98" max="98" width="0.875" style="1" hidden="1" customWidth="1"/>
    <col min="99" max="100" width="0.875" style="1" customWidth="1"/>
    <col min="101" max="101" width="0.5" style="1" customWidth="1"/>
    <col min="102" max="102" width="0.875" style="1" hidden="1" customWidth="1"/>
    <col min="103" max="103" width="2.50390625" style="1" customWidth="1"/>
    <col min="104" max="104" width="0.2421875" style="1" customWidth="1"/>
    <col min="105" max="107" width="0.875" style="1" hidden="1" customWidth="1"/>
    <col min="108" max="109" width="0.875" style="1" customWidth="1"/>
    <col min="110" max="110" width="0.2421875" style="1" customWidth="1"/>
    <col min="111" max="114" width="0.875" style="1" customWidth="1"/>
    <col min="115" max="115" width="0.2421875" style="1" customWidth="1"/>
    <col min="116" max="116" width="0.875" style="1" hidden="1" customWidth="1"/>
    <col min="117" max="117" width="0.2421875" style="1" customWidth="1"/>
    <col min="118" max="118" width="0.875" style="1" hidden="1" customWidth="1"/>
    <col min="119" max="119" width="0.2421875" style="1" customWidth="1"/>
    <col min="120" max="122" width="0.875" style="1" hidden="1" customWidth="1"/>
    <col min="123" max="123" width="0.12890625" style="1" customWidth="1"/>
    <col min="124" max="124" width="0.875" style="1" hidden="1" customWidth="1"/>
    <col min="125" max="129" width="0.875" style="1" customWidth="1"/>
    <col min="130" max="130" width="0.6171875" style="1" customWidth="1"/>
    <col min="131" max="131" width="0.875" style="1" hidden="1" customWidth="1"/>
    <col min="132" max="132" width="0.5" style="1" hidden="1" customWidth="1"/>
    <col min="133" max="135" width="0.875" style="1" hidden="1" customWidth="1"/>
    <col min="136" max="136" width="0.5" style="1" customWidth="1"/>
    <col min="137" max="139" width="0.875" style="1" hidden="1" customWidth="1"/>
    <col min="140" max="140" width="1.4921875" style="1" customWidth="1"/>
    <col min="141" max="151" width="0.875" style="1" customWidth="1"/>
    <col min="152" max="152" width="0.2421875" style="1" customWidth="1"/>
    <col min="153" max="154" width="0.5" style="1" hidden="1" customWidth="1"/>
    <col min="155" max="155" width="0.875" style="1" hidden="1" customWidth="1"/>
    <col min="156" max="161" width="0.875" style="1" customWidth="1"/>
    <col min="162" max="162" width="0.5" style="1" customWidth="1"/>
    <col min="163" max="166" width="0.875" style="1" hidden="1" customWidth="1"/>
    <col min="167" max="167" width="0.12890625" style="1" hidden="1" customWidth="1"/>
    <col min="168" max="171" width="0.875" style="1" hidden="1" customWidth="1"/>
    <col min="172" max="16384" width="0.875" style="1" customWidth="1"/>
  </cols>
  <sheetData>
    <row r="1" spans="2:171" ht="15" customHeight="1">
      <c r="B1" s="134" t="s">
        <v>177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22"/>
    </row>
    <row r="2" spans="69:114" ht="13.5">
      <c r="BQ2" s="7"/>
      <c r="BV2" s="99" t="s">
        <v>57</v>
      </c>
      <c r="BW2" s="99"/>
      <c r="BX2" s="99"/>
      <c r="BY2" s="99"/>
      <c r="BZ2" s="100" t="s">
        <v>335</v>
      </c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>
        <v>20</v>
      </c>
      <c r="DA2" s="101"/>
      <c r="DB2" s="101"/>
      <c r="DC2" s="101"/>
      <c r="DD2" s="106" t="s">
        <v>266</v>
      </c>
      <c r="DE2" s="106"/>
      <c r="DF2" s="106"/>
      <c r="DG2" s="106"/>
      <c r="DH2" s="103" t="s">
        <v>2</v>
      </c>
      <c r="DI2" s="103"/>
      <c r="DJ2" s="103"/>
    </row>
    <row r="3" ht="9" customHeight="1">
      <c r="DU3" s="7"/>
    </row>
    <row r="4" spans="1:171" ht="16.5" customHeight="1">
      <c r="A4" s="164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1"/>
      <c r="V4" s="164" t="s">
        <v>20</v>
      </c>
      <c r="W4" s="210"/>
      <c r="X4" s="210"/>
      <c r="Y4" s="210"/>
      <c r="Z4" s="210"/>
      <c r="AA4" s="210"/>
      <c r="AB4" s="210"/>
      <c r="AC4" s="210"/>
      <c r="AD4" s="211"/>
      <c r="AE4" s="164" t="s">
        <v>142</v>
      </c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1"/>
      <c r="AR4" s="164" t="s">
        <v>236</v>
      </c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216" t="s">
        <v>85</v>
      </c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8"/>
    </row>
    <row r="5" spans="1:171" ht="15" customHeight="1">
      <c r="A5" s="165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3"/>
      <c r="V5" s="165"/>
      <c r="W5" s="212"/>
      <c r="X5" s="212"/>
      <c r="Y5" s="212"/>
      <c r="Z5" s="212"/>
      <c r="AA5" s="212"/>
      <c r="AB5" s="212"/>
      <c r="AC5" s="212"/>
      <c r="AD5" s="213"/>
      <c r="AE5" s="165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3"/>
      <c r="AR5" s="165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164" t="s">
        <v>21</v>
      </c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6" t="s">
        <v>3</v>
      </c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8"/>
    </row>
    <row r="6" spans="1:171" ht="75" customHeight="1">
      <c r="A6" s="165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3"/>
      <c r="V6" s="165"/>
      <c r="W6" s="212"/>
      <c r="X6" s="212"/>
      <c r="Y6" s="212"/>
      <c r="Z6" s="212"/>
      <c r="AA6" s="212"/>
      <c r="AB6" s="212"/>
      <c r="AC6" s="212"/>
      <c r="AD6" s="213"/>
      <c r="AE6" s="165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3"/>
      <c r="AR6" s="165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165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3"/>
      <c r="BX6" s="195" t="s">
        <v>178</v>
      </c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7"/>
      <c r="CN6" s="201" t="s">
        <v>267</v>
      </c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3"/>
      <c r="DD6" s="201" t="s">
        <v>143</v>
      </c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3"/>
      <c r="DT6" s="201" t="s">
        <v>86</v>
      </c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3"/>
      <c r="EJ6" s="216" t="s">
        <v>144</v>
      </c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8"/>
    </row>
    <row r="7" spans="1:171" ht="21.75" customHeight="1">
      <c r="A7" s="166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5"/>
      <c r="V7" s="166"/>
      <c r="W7" s="214"/>
      <c r="X7" s="214"/>
      <c r="Y7" s="214"/>
      <c r="Z7" s="214"/>
      <c r="AA7" s="214"/>
      <c r="AB7" s="214"/>
      <c r="AC7" s="214"/>
      <c r="AD7" s="215"/>
      <c r="AE7" s="166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5"/>
      <c r="AR7" s="166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166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5"/>
      <c r="BX7" s="198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200"/>
      <c r="CN7" s="204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6"/>
      <c r="DD7" s="204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6"/>
      <c r="DT7" s="204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6"/>
      <c r="EJ7" s="219" t="s">
        <v>21</v>
      </c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1"/>
      <c r="EZ7" s="222" t="s">
        <v>87</v>
      </c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4"/>
    </row>
    <row r="8" spans="1:171" ht="15" customHeight="1">
      <c r="A8" s="192">
        <v>1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192">
        <v>2</v>
      </c>
      <c r="W8" s="193"/>
      <c r="X8" s="193"/>
      <c r="Y8" s="193"/>
      <c r="Z8" s="193"/>
      <c r="AA8" s="193"/>
      <c r="AB8" s="193"/>
      <c r="AC8" s="193"/>
      <c r="AD8" s="194"/>
      <c r="AE8" s="192">
        <v>3</v>
      </c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4"/>
      <c r="AR8" s="40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192">
        <v>4</v>
      </c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4"/>
      <c r="BX8" s="192">
        <v>5</v>
      </c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4"/>
      <c r="CN8" s="207">
        <v>6</v>
      </c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9"/>
      <c r="DD8" s="171">
        <v>7</v>
      </c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3"/>
      <c r="DT8" s="171">
        <v>8</v>
      </c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3"/>
      <c r="EJ8" s="192">
        <v>9</v>
      </c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4"/>
      <c r="EZ8" s="192">
        <v>10</v>
      </c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4"/>
    </row>
    <row r="9" spans="1:171" s="3" customFormat="1" ht="30" customHeight="1">
      <c r="A9" s="25"/>
      <c r="B9" s="120" t="s">
        <v>88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  <c r="V9" s="159" t="s">
        <v>22</v>
      </c>
      <c r="W9" s="160"/>
      <c r="X9" s="160"/>
      <c r="Y9" s="160"/>
      <c r="Z9" s="160"/>
      <c r="AA9" s="160"/>
      <c r="AB9" s="160"/>
      <c r="AC9" s="160"/>
      <c r="AD9" s="161"/>
      <c r="AE9" s="159" t="s">
        <v>12</v>
      </c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1"/>
      <c r="AR9" s="159" t="s">
        <v>12</v>
      </c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1"/>
      <c r="BE9" s="33"/>
      <c r="BF9" s="33"/>
      <c r="BG9" s="33"/>
      <c r="BH9" s="170">
        <f>BH10+BH14+BH23+BH24+BH25+BH31+BH32</f>
        <v>69914191.36</v>
      </c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49">
        <f>BX14</f>
        <v>55688406.36</v>
      </c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1"/>
      <c r="CN9" s="143">
        <f>CN14+CN25</f>
        <v>11725785</v>
      </c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77"/>
      <c r="DD9" s="152" t="str">
        <f>DD14</f>
        <v>Х</v>
      </c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4"/>
      <c r="DT9" s="152">
        <f>DT14</f>
        <v>0</v>
      </c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4"/>
      <c r="EJ9" s="149">
        <f>EJ14</f>
        <v>2500000</v>
      </c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1"/>
      <c r="EZ9" s="149">
        <f>EZ14</f>
        <v>0</v>
      </c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1"/>
    </row>
    <row r="10" spans="1:171" s="3" customFormat="1" ht="34.5" customHeight="1">
      <c r="A10" s="25"/>
      <c r="B10" s="174" t="s">
        <v>179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5"/>
      <c r="V10" s="167" t="s">
        <v>23</v>
      </c>
      <c r="W10" s="168"/>
      <c r="X10" s="168"/>
      <c r="Y10" s="168"/>
      <c r="Z10" s="168"/>
      <c r="AA10" s="168"/>
      <c r="AB10" s="168"/>
      <c r="AC10" s="168"/>
      <c r="AD10" s="176"/>
      <c r="AE10" s="167" t="s">
        <v>94</v>
      </c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76"/>
      <c r="AR10" s="53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152">
        <f>BH12+BH13</f>
        <v>0</v>
      </c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4"/>
      <c r="BX10" s="152" t="s">
        <v>12</v>
      </c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4"/>
      <c r="CN10" s="152" t="s">
        <v>12</v>
      </c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4"/>
      <c r="DD10" s="152" t="s">
        <v>12</v>
      </c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4"/>
      <c r="DT10" s="152" t="s">
        <v>12</v>
      </c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4"/>
      <c r="EJ10" s="152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4"/>
      <c r="EZ10" s="152" t="s">
        <v>12</v>
      </c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4"/>
    </row>
    <row r="11" spans="1:171" s="3" customFormat="1" ht="15" customHeight="1">
      <c r="A11" s="25"/>
      <c r="B11" s="125" t="s">
        <v>1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/>
      <c r="V11" s="159" t="s">
        <v>12</v>
      </c>
      <c r="W11" s="160"/>
      <c r="X11" s="160"/>
      <c r="Y11" s="160"/>
      <c r="Z11" s="160"/>
      <c r="AA11" s="160"/>
      <c r="AB11" s="160"/>
      <c r="AC11" s="160"/>
      <c r="AD11" s="161"/>
      <c r="AE11" s="159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1"/>
      <c r="AR11" s="41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149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1"/>
      <c r="BX11" s="149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1"/>
      <c r="CN11" s="152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4"/>
      <c r="DD11" s="152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4"/>
      <c r="DT11" s="152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4"/>
      <c r="EJ11" s="149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1"/>
      <c r="EZ11" s="149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1"/>
    </row>
    <row r="12" spans="1:171" s="3" customFormat="1" ht="16.5" customHeight="1">
      <c r="A12" s="25"/>
      <c r="B12" s="120" t="s">
        <v>89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1"/>
      <c r="V12" s="159" t="s">
        <v>90</v>
      </c>
      <c r="W12" s="160"/>
      <c r="X12" s="160"/>
      <c r="Y12" s="160"/>
      <c r="Z12" s="160"/>
      <c r="AA12" s="160"/>
      <c r="AB12" s="160"/>
      <c r="AC12" s="160"/>
      <c r="AD12" s="161"/>
      <c r="AE12" s="159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1"/>
      <c r="AR12" s="41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149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1"/>
      <c r="BX12" s="149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1"/>
      <c r="CN12" s="152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4"/>
      <c r="DD12" s="152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4"/>
      <c r="DT12" s="152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4"/>
      <c r="EJ12" s="149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1"/>
      <c r="EZ12" s="149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1"/>
    </row>
    <row r="13" spans="1:171" s="3" customFormat="1" ht="16.5" customHeight="1">
      <c r="A13" s="25"/>
      <c r="B13" s="120" t="s">
        <v>91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1"/>
      <c r="V13" s="159" t="s">
        <v>92</v>
      </c>
      <c r="W13" s="160"/>
      <c r="X13" s="160"/>
      <c r="Y13" s="160"/>
      <c r="Z13" s="160"/>
      <c r="AA13" s="160"/>
      <c r="AB13" s="160"/>
      <c r="AC13" s="160"/>
      <c r="AD13" s="161"/>
      <c r="AE13" s="159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1"/>
      <c r="AR13" s="41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149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1"/>
      <c r="BX13" s="149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1"/>
      <c r="CN13" s="152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4"/>
      <c r="DD13" s="152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4"/>
      <c r="DT13" s="152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4"/>
      <c r="EJ13" s="149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1"/>
      <c r="EZ13" s="149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1"/>
    </row>
    <row r="14" spans="1:171" s="3" customFormat="1" ht="45" customHeight="1">
      <c r="A14" s="25"/>
      <c r="B14" s="120" t="s">
        <v>93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1"/>
      <c r="V14" s="159" t="s">
        <v>94</v>
      </c>
      <c r="W14" s="160"/>
      <c r="X14" s="160"/>
      <c r="Y14" s="160"/>
      <c r="Z14" s="160"/>
      <c r="AA14" s="160"/>
      <c r="AB14" s="160"/>
      <c r="AC14" s="160"/>
      <c r="AD14" s="161"/>
      <c r="AE14" s="159" t="s">
        <v>284</v>
      </c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1"/>
      <c r="AR14" s="41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149">
        <f>BH16+BH17+BH19+BH20+BH18+BH21+BH22</f>
        <v>58188406.36</v>
      </c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1"/>
      <c r="BX14" s="149">
        <f>BX16+BX17+BX19+BX20+BX18</f>
        <v>55688406.36</v>
      </c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1"/>
      <c r="CN14" s="143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77"/>
      <c r="DD14" s="152" t="s">
        <v>12</v>
      </c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4"/>
      <c r="DT14" s="152">
        <f>DT16+DT17</f>
        <v>0</v>
      </c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4"/>
      <c r="EJ14" s="149">
        <f>EJ16+EJ17+EJ19+EJ20+EJ21+EJ22</f>
        <v>2500000</v>
      </c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1"/>
      <c r="EZ14" s="149">
        <f>EZ16+EZ17</f>
        <v>0</v>
      </c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1"/>
    </row>
    <row r="15" spans="1:171" s="3" customFormat="1" ht="15" customHeight="1">
      <c r="A15" s="25"/>
      <c r="B15" s="125" t="s">
        <v>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6"/>
      <c r="V15" s="159" t="s">
        <v>12</v>
      </c>
      <c r="W15" s="160"/>
      <c r="X15" s="160"/>
      <c r="Y15" s="160"/>
      <c r="Z15" s="160"/>
      <c r="AA15" s="160"/>
      <c r="AB15" s="160"/>
      <c r="AC15" s="160"/>
      <c r="AD15" s="161"/>
      <c r="AE15" s="159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1"/>
      <c r="AR15" s="41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149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1"/>
      <c r="BX15" s="149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1"/>
      <c r="CN15" s="152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4"/>
      <c r="DD15" s="152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4"/>
      <c r="DT15" s="152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4"/>
      <c r="EJ15" s="149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1"/>
      <c r="EZ15" s="149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1"/>
    </row>
    <row r="16" spans="1:171" s="3" customFormat="1" ht="16.5" customHeight="1">
      <c r="A16" s="25"/>
      <c r="B16" s="120" t="s">
        <v>230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59" t="s">
        <v>95</v>
      </c>
      <c r="W16" s="160"/>
      <c r="X16" s="160"/>
      <c r="Y16" s="160"/>
      <c r="Z16" s="160"/>
      <c r="AA16" s="160"/>
      <c r="AB16" s="160"/>
      <c r="AC16" s="160"/>
      <c r="AD16" s="161"/>
      <c r="AE16" s="162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R16" s="145" t="s">
        <v>232</v>
      </c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33"/>
      <c r="BF16" s="33"/>
      <c r="BG16" s="33"/>
      <c r="BH16" s="170">
        <f>BX16</f>
        <v>49084000</v>
      </c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49">
        <v>49084000</v>
      </c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1"/>
      <c r="CN16" s="152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4"/>
      <c r="DD16" s="152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4"/>
      <c r="DT16" s="152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4"/>
      <c r="EJ16" s="149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1"/>
      <c r="EZ16" s="149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1"/>
    </row>
    <row r="17" spans="1:171" s="3" customFormat="1" ht="18.75" customHeight="1">
      <c r="A17" s="25"/>
      <c r="B17" s="120" t="s">
        <v>270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1"/>
      <c r="V17" s="159" t="s">
        <v>231</v>
      </c>
      <c r="W17" s="160"/>
      <c r="X17" s="160"/>
      <c r="Y17" s="160"/>
      <c r="Z17" s="160"/>
      <c r="AA17" s="160"/>
      <c r="AB17" s="160"/>
      <c r="AC17" s="160"/>
      <c r="AD17" s="161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R17" s="145" t="s">
        <v>233</v>
      </c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33"/>
      <c r="BF17" s="33"/>
      <c r="BG17" s="33"/>
      <c r="BH17" s="170">
        <f>BX17</f>
        <v>5945033.96</v>
      </c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49">
        <v>5945033.96</v>
      </c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1"/>
      <c r="CN17" s="152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4"/>
      <c r="DD17" s="152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4"/>
      <c r="DT17" s="152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4"/>
      <c r="EJ17" s="149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1"/>
      <c r="EZ17" s="149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1"/>
    </row>
    <row r="18" spans="1:171" s="3" customFormat="1" ht="28.5" customHeight="1">
      <c r="A18" s="25"/>
      <c r="B18" s="120" t="s">
        <v>296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1"/>
      <c r="V18" s="159" t="s">
        <v>294</v>
      </c>
      <c r="W18" s="160"/>
      <c r="X18" s="160"/>
      <c r="Y18" s="160"/>
      <c r="Z18" s="160"/>
      <c r="AA18" s="160"/>
      <c r="AB18" s="160"/>
      <c r="AC18" s="160"/>
      <c r="AD18" s="161"/>
      <c r="AE18" s="162"/>
      <c r="AF18" s="163"/>
      <c r="AG18" s="163"/>
      <c r="AH18" s="163"/>
      <c r="AI18" s="163"/>
      <c r="AJ18" s="163"/>
      <c r="AK18" s="163"/>
      <c r="AL18" s="163"/>
      <c r="AM18" s="228"/>
      <c r="AN18" s="74"/>
      <c r="AO18" s="74"/>
      <c r="AP18" s="74"/>
      <c r="AR18" s="145" t="s">
        <v>295</v>
      </c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33"/>
      <c r="BF18" s="33"/>
      <c r="BG18" s="33"/>
      <c r="BH18" s="149">
        <f>BX18</f>
        <v>304517.4</v>
      </c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1"/>
      <c r="BX18" s="149">
        <v>304517.4</v>
      </c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1"/>
      <c r="CN18" s="42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4"/>
      <c r="DD18" s="42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4"/>
      <c r="DT18" s="42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4"/>
      <c r="EJ18" s="30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2"/>
      <c r="EZ18" s="30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2"/>
    </row>
    <row r="19" spans="1:171" s="3" customFormat="1" ht="18.75" customHeight="1">
      <c r="A19" s="25"/>
      <c r="B19" s="120" t="s">
        <v>297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1"/>
      <c r="V19" s="159" t="s">
        <v>261</v>
      </c>
      <c r="W19" s="160"/>
      <c r="X19" s="160"/>
      <c r="Y19" s="160"/>
      <c r="Z19" s="160"/>
      <c r="AA19" s="160"/>
      <c r="AB19" s="160"/>
      <c r="AC19" s="160"/>
      <c r="AD19" s="161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R19" s="145" t="s">
        <v>234</v>
      </c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33"/>
      <c r="BF19" s="33"/>
      <c r="BG19" s="33"/>
      <c r="BH19" s="170">
        <f>BX19</f>
        <v>354855</v>
      </c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49">
        <v>354855</v>
      </c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1"/>
      <c r="CN19" s="152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4"/>
      <c r="DD19" s="152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44"/>
      <c r="DT19" s="42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4"/>
      <c r="EJ19" s="149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1"/>
      <c r="EZ19" s="149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31"/>
      <c r="FL19" s="31"/>
      <c r="FM19" s="31"/>
      <c r="FN19" s="31"/>
      <c r="FO19" s="32"/>
    </row>
    <row r="20" spans="1:171" s="3" customFormat="1" ht="26.25" customHeight="1">
      <c r="A20" s="25"/>
      <c r="B20" s="120" t="s">
        <v>298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1"/>
      <c r="V20" s="159" t="s">
        <v>262</v>
      </c>
      <c r="W20" s="160"/>
      <c r="X20" s="160"/>
      <c r="Y20" s="160"/>
      <c r="Z20" s="160"/>
      <c r="AA20" s="160"/>
      <c r="AB20" s="160"/>
      <c r="AC20" s="160"/>
      <c r="AD20" s="161"/>
      <c r="AE20" s="162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R20" s="145" t="s">
        <v>235</v>
      </c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33"/>
      <c r="BF20" s="33"/>
      <c r="BG20" s="33"/>
      <c r="BH20" s="170">
        <f>EJ20</f>
        <v>2391225</v>
      </c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49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1"/>
      <c r="CN20" s="152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4"/>
      <c r="DD20" s="152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44"/>
      <c r="DT20" s="42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4"/>
      <c r="EJ20" s="149">
        <v>2391225</v>
      </c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1"/>
      <c r="EZ20" s="149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31"/>
      <c r="FL20" s="31"/>
      <c r="FM20" s="31"/>
      <c r="FN20" s="31"/>
      <c r="FO20" s="32"/>
    </row>
    <row r="21" spans="1:171" s="3" customFormat="1" ht="39.75" customHeight="1">
      <c r="A21" s="25"/>
      <c r="B21" s="120" t="s">
        <v>306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1"/>
      <c r="V21" s="159" t="s">
        <v>302</v>
      </c>
      <c r="W21" s="160"/>
      <c r="X21" s="160"/>
      <c r="Y21" s="160"/>
      <c r="Z21" s="160"/>
      <c r="AA21" s="160"/>
      <c r="AB21" s="160"/>
      <c r="AC21" s="160"/>
      <c r="AD21" s="161"/>
      <c r="AE21" s="192">
        <v>189</v>
      </c>
      <c r="AF21" s="193"/>
      <c r="AG21" s="193"/>
      <c r="AH21" s="193"/>
      <c r="AI21" s="193"/>
      <c r="AJ21" s="193"/>
      <c r="AK21" s="193"/>
      <c r="AL21" s="193"/>
      <c r="AM21" s="193"/>
      <c r="AN21" s="75"/>
      <c r="AO21" s="75"/>
      <c r="AP21" s="75"/>
      <c r="AR21" s="145" t="s">
        <v>303</v>
      </c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33"/>
      <c r="BF21" s="33"/>
      <c r="BG21" s="33"/>
      <c r="BH21" s="149">
        <f>EJ21</f>
        <v>108775</v>
      </c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1"/>
      <c r="BX21" s="30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2"/>
      <c r="CN21" s="42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4"/>
      <c r="DD21" s="42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4"/>
      <c r="DT21" s="42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4"/>
      <c r="EJ21" s="149">
        <v>108775</v>
      </c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31"/>
      <c r="EW21" s="31"/>
      <c r="EX21" s="31"/>
      <c r="EY21" s="32"/>
      <c r="EZ21" s="30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2"/>
    </row>
    <row r="22" spans="1:171" s="3" customFormat="1" ht="12" customHeight="1">
      <c r="A22" s="25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1"/>
      <c r="V22" s="159"/>
      <c r="W22" s="160"/>
      <c r="X22" s="160"/>
      <c r="Y22" s="160"/>
      <c r="Z22" s="160"/>
      <c r="AA22" s="160"/>
      <c r="AB22" s="160"/>
      <c r="AC22" s="160"/>
      <c r="AD22" s="161"/>
      <c r="AE22" s="192"/>
      <c r="AF22" s="193"/>
      <c r="AG22" s="193"/>
      <c r="AH22" s="193"/>
      <c r="AI22" s="193"/>
      <c r="AJ22" s="193"/>
      <c r="AK22" s="193"/>
      <c r="AL22" s="193"/>
      <c r="AM22" s="193"/>
      <c r="AN22" s="75"/>
      <c r="AO22" s="75"/>
      <c r="AP22" s="7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33"/>
      <c r="BF22" s="33"/>
      <c r="BG22" s="33"/>
      <c r="BH22" s="149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1"/>
      <c r="BX22" s="30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2"/>
      <c r="CN22" s="42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4"/>
      <c r="DD22" s="42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4"/>
      <c r="DT22" s="42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4"/>
      <c r="EJ22" s="149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31"/>
      <c r="EW22" s="31"/>
      <c r="EX22" s="31"/>
      <c r="EY22" s="32"/>
      <c r="EZ22" s="30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2"/>
    </row>
    <row r="23" spans="1:171" s="3" customFormat="1" ht="30.75" customHeight="1">
      <c r="A23" s="54"/>
      <c r="B23" s="174" t="s">
        <v>96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5"/>
      <c r="V23" s="167" t="s">
        <v>24</v>
      </c>
      <c r="W23" s="168"/>
      <c r="X23" s="168"/>
      <c r="Y23" s="168"/>
      <c r="Z23" s="168"/>
      <c r="AA23" s="168"/>
      <c r="AB23" s="168"/>
      <c r="AC23" s="168"/>
      <c r="AD23" s="176"/>
      <c r="AE23" s="167" t="s">
        <v>25</v>
      </c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76"/>
      <c r="AR23" s="53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152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4"/>
      <c r="BX23" s="152" t="s">
        <v>12</v>
      </c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4"/>
      <c r="CN23" s="152" t="s">
        <v>12</v>
      </c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4"/>
      <c r="DD23" s="152" t="s">
        <v>12</v>
      </c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4"/>
      <c r="DT23" s="152" t="s">
        <v>12</v>
      </c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4"/>
      <c r="EJ23" s="152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4"/>
      <c r="EZ23" s="152" t="s">
        <v>12</v>
      </c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4"/>
    </row>
    <row r="24" spans="1:171" s="3" customFormat="1" ht="41.25" customHeight="1">
      <c r="A24" s="54"/>
      <c r="B24" s="174" t="s">
        <v>97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167" t="s">
        <v>25</v>
      </c>
      <c r="W24" s="168"/>
      <c r="X24" s="168"/>
      <c r="Y24" s="168"/>
      <c r="Z24" s="168"/>
      <c r="AA24" s="168"/>
      <c r="AB24" s="168"/>
      <c r="AC24" s="168"/>
      <c r="AD24" s="176"/>
      <c r="AE24" s="167" t="s">
        <v>26</v>
      </c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76"/>
      <c r="AR24" s="53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152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4"/>
      <c r="BX24" s="152" t="s">
        <v>12</v>
      </c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4"/>
      <c r="CN24" s="152" t="s">
        <v>12</v>
      </c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4"/>
      <c r="DD24" s="152" t="s">
        <v>12</v>
      </c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4"/>
      <c r="DT24" s="152" t="s">
        <v>12</v>
      </c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4"/>
      <c r="EJ24" s="152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4"/>
      <c r="EZ24" s="152" t="s">
        <v>12</v>
      </c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4"/>
    </row>
    <row r="25" spans="1:171" s="3" customFormat="1" ht="40.5" customHeight="1">
      <c r="A25" s="54"/>
      <c r="B25" s="190" t="s">
        <v>98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1"/>
      <c r="V25" s="167" t="s">
        <v>26</v>
      </c>
      <c r="W25" s="168"/>
      <c r="X25" s="168"/>
      <c r="Y25" s="168"/>
      <c r="Z25" s="168"/>
      <c r="AA25" s="168"/>
      <c r="AB25" s="168"/>
      <c r="AC25" s="168"/>
      <c r="AD25" s="176"/>
      <c r="AE25" s="137" t="s">
        <v>285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9"/>
      <c r="AR25" s="53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140">
        <f>BH26+BH28+BH27+BH30+BH29</f>
        <v>11725785</v>
      </c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2"/>
      <c r="BX25" s="152" t="s">
        <v>12</v>
      </c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4"/>
      <c r="CN25" s="143">
        <f>CN26+CN28+CN27+CN30+CN29</f>
        <v>11725785</v>
      </c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77"/>
      <c r="DD25" s="152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4"/>
      <c r="DT25" s="152" t="s">
        <v>12</v>
      </c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4"/>
      <c r="EJ25" s="152" t="s">
        <v>12</v>
      </c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4"/>
      <c r="EZ25" s="152" t="s">
        <v>12</v>
      </c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4"/>
    </row>
    <row r="26" spans="1:171" s="3" customFormat="1" ht="42.75" customHeight="1">
      <c r="A26" s="156" t="s">
        <v>269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8"/>
      <c r="V26" s="60"/>
      <c r="W26" s="61"/>
      <c r="X26" s="61"/>
      <c r="Y26" s="61"/>
      <c r="Z26" s="61"/>
      <c r="AA26" s="61"/>
      <c r="AB26" s="61"/>
      <c r="AC26" s="61"/>
      <c r="AD26" s="62"/>
      <c r="AE26" s="137"/>
      <c r="AF26" s="138"/>
      <c r="AG26" s="138"/>
      <c r="AH26" s="138"/>
      <c r="AI26" s="138"/>
      <c r="AJ26" s="138"/>
      <c r="AK26" s="138"/>
      <c r="AL26" s="138"/>
      <c r="AM26" s="138"/>
      <c r="AN26" s="61"/>
      <c r="AO26" s="61"/>
      <c r="AP26" s="61"/>
      <c r="AQ26" s="62"/>
      <c r="AR26" s="145" t="s">
        <v>260</v>
      </c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61"/>
      <c r="BF26" s="61"/>
      <c r="BG26" s="61"/>
      <c r="BH26" s="149">
        <f>CN26</f>
        <v>2390053</v>
      </c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1"/>
      <c r="BX26" s="140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2"/>
      <c r="CN26" s="143">
        <v>2390053</v>
      </c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43"/>
      <c r="DB26" s="43"/>
      <c r="DC26" s="44"/>
      <c r="DD26" s="42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4"/>
      <c r="DT26" s="42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4"/>
      <c r="EJ26" s="42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4"/>
      <c r="EZ26" s="42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4"/>
    </row>
    <row r="27" spans="1:171" s="3" customFormat="1" ht="42.75" customHeight="1">
      <c r="A27" s="136" t="s">
        <v>308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1"/>
      <c r="V27" s="60"/>
      <c r="W27" s="61"/>
      <c r="X27" s="61"/>
      <c r="Y27" s="61"/>
      <c r="Z27" s="61"/>
      <c r="AA27" s="61"/>
      <c r="AB27" s="61"/>
      <c r="AC27" s="61"/>
      <c r="AD27" s="62"/>
      <c r="AE27" s="60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2"/>
      <c r="AR27" s="145" t="s">
        <v>289</v>
      </c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61"/>
      <c r="BF27" s="61"/>
      <c r="BG27" s="61"/>
      <c r="BH27" s="149">
        <f>CN27</f>
        <v>9223232</v>
      </c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1"/>
      <c r="BX27" s="64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6"/>
      <c r="CN27" s="143">
        <v>9223232</v>
      </c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58"/>
      <c r="DA27" s="43"/>
      <c r="DB27" s="43"/>
      <c r="DC27" s="44"/>
      <c r="DD27" s="42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4"/>
      <c r="DT27" s="42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4"/>
      <c r="EJ27" s="42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4"/>
      <c r="EZ27" s="42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4"/>
    </row>
    <row r="28" spans="1:171" s="3" customFormat="1" ht="39.75" customHeight="1">
      <c r="A28" s="136" t="s">
        <v>310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1"/>
      <c r="V28" s="55"/>
      <c r="W28" s="52"/>
      <c r="X28" s="52"/>
      <c r="Y28" s="52"/>
      <c r="Z28" s="52"/>
      <c r="AA28" s="52"/>
      <c r="AB28" s="52"/>
      <c r="AC28" s="52"/>
      <c r="AD28" s="56"/>
      <c r="AE28" s="167"/>
      <c r="AF28" s="168"/>
      <c r="AG28" s="168"/>
      <c r="AH28" s="168"/>
      <c r="AI28" s="168"/>
      <c r="AJ28" s="168"/>
      <c r="AK28" s="168"/>
      <c r="AL28" s="168"/>
      <c r="AM28" s="168"/>
      <c r="AN28" s="52"/>
      <c r="AO28" s="52"/>
      <c r="AP28" s="52"/>
      <c r="AQ28" s="56"/>
      <c r="AR28" s="145" t="s">
        <v>311</v>
      </c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52"/>
      <c r="BF28" s="52"/>
      <c r="BG28" s="52"/>
      <c r="BH28" s="149">
        <f>CN28</f>
        <v>20500</v>
      </c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1"/>
      <c r="BX28" s="152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4"/>
      <c r="CN28" s="143">
        <v>20500</v>
      </c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43"/>
      <c r="DA28" s="43"/>
      <c r="DB28" s="43"/>
      <c r="DC28" s="44"/>
      <c r="DD28" s="42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4"/>
      <c r="DT28" s="42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4"/>
      <c r="EJ28" s="152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43"/>
      <c r="EW28" s="43"/>
      <c r="EX28" s="43"/>
      <c r="EY28" s="44"/>
      <c r="EZ28" s="42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4"/>
    </row>
    <row r="29" spans="1:171" s="3" customFormat="1" ht="39.75" customHeight="1">
      <c r="A29" s="136" t="s">
        <v>326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1"/>
      <c r="V29" s="55"/>
      <c r="W29" s="52"/>
      <c r="X29" s="52"/>
      <c r="Y29" s="52"/>
      <c r="Z29" s="52"/>
      <c r="AA29" s="52"/>
      <c r="AB29" s="52"/>
      <c r="AC29" s="52"/>
      <c r="AD29" s="56"/>
      <c r="AE29" s="55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6"/>
      <c r="AR29" s="145" t="s">
        <v>319</v>
      </c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52"/>
      <c r="BF29" s="52"/>
      <c r="BG29" s="52"/>
      <c r="BH29" s="149">
        <v>42000</v>
      </c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1"/>
      <c r="BX29" s="42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4"/>
      <c r="CN29" s="143">
        <v>42000</v>
      </c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43"/>
      <c r="DA29" s="43"/>
      <c r="DB29" s="43"/>
      <c r="DC29" s="44"/>
      <c r="DD29" s="42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4"/>
      <c r="DT29" s="42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4"/>
      <c r="EJ29" s="42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4"/>
      <c r="EZ29" s="42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4"/>
    </row>
    <row r="30" spans="1:171" s="3" customFormat="1" ht="39.75" customHeight="1">
      <c r="A30" s="136" t="s">
        <v>325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1"/>
      <c r="V30" s="55"/>
      <c r="W30" s="52"/>
      <c r="X30" s="52"/>
      <c r="Y30" s="52"/>
      <c r="Z30" s="52"/>
      <c r="AA30" s="52"/>
      <c r="AB30" s="52"/>
      <c r="AC30" s="52"/>
      <c r="AD30" s="56"/>
      <c r="AE30" s="55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6"/>
      <c r="AR30" s="145" t="s">
        <v>319</v>
      </c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52"/>
      <c r="BF30" s="52"/>
      <c r="BG30" s="52"/>
      <c r="BH30" s="149">
        <v>50000</v>
      </c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1"/>
      <c r="BX30" s="42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143">
        <v>50000</v>
      </c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43"/>
      <c r="DA30" s="43"/>
      <c r="DB30" s="43"/>
      <c r="DC30" s="44"/>
      <c r="DD30" s="42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4"/>
      <c r="DT30" s="42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4"/>
      <c r="EJ30" s="42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4"/>
      <c r="EZ30" s="42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4"/>
    </row>
    <row r="31" spans="1:171" s="3" customFormat="1" ht="10.5" customHeight="1">
      <c r="A31" s="54"/>
      <c r="B31" s="174" t="s">
        <v>99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V31" s="167" t="s">
        <v>27</v>
      </c>
      <c r="W31" s="168"/>
      <c r="X31" s="168"/>
      <c r="Y31" s="168"/>
      <c r="Z31" s="168"/>
      <c r="AA31" s="168"/>
      <c r="AB31" s="168"/>
      <c r="AC31" s="168"/>
      <c r="AD31" s="176"/>
      <c r="AE31" s="167" t="s">
        <v>28</v>
      </c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76"/>
      <c r="AR31" s="53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152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4"/>
      <c r="BX31" s="152" t="s">
        <v>12</v>
      </c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4"/>
      <c r="CN31" s="152" t="s">
        <v>12</v>
      </c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4"/>
      <c r="DD31" s="152" t="s">
        <v>12</v>
      </c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4"/>
      <c r="DT31" s="152" t="s">
        <v>12</v>
      </c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4"/>
      <c r="EJ31" s="152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4"/>
      <c r="EZ31" s="152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4"/>
    </row>
    <row r="32" spans="1:171" s="3" customFormat="1" ht="23.25" customHeight="1">
      <c r="A32" s="54"/>
      <c r="B32" s="174" t="s">
        <v>100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5"/>
      <c r="V32" s="167" t="s">
        <v>28</v>
      </c>
      <c r="W32" s="168"/>
      <c r="X32" s="168"/>
      <c r="Y32" s="168"/>
      <c r="Z32" s="168"/>
      <c r="AA32" s="168"/>
      <c r="AB32" s="168"/>
      <c r="AC32" s="168"/>
      <c r="AD32" s="176"/>
      <c r="AE32" s="187" t="s">
        <v>12</v>
      </c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9"/>
      <c r="AR32" s="53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152">
        <f>BH34+BH35</f>
        <v>0</v>
      </c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4"/>
      <c r="BX32" s="152" t="s">
        <v>12</v>
      </c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4"/>
      <c r="CN32" s="152" t="s">
        <v>12</v>
      </c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4"/>
      <c r="DD32" s="152" t="s">
        <v>12</v>
      </c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4"/>
      <c r="DT32" s="152" t="s">
        <v>12</v>
      </c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4"/>
      <c r="EJ32" s="152">
        <f>EJ34+EJ35</f>
        <v>0</v>
      </c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4"/>
      <c r="EZ32" s="152" t="s">
        <v>12</v>
      </c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4"/>
    </row>
    <row r="33" spans="1:171" s="3" customFormat="1" ht="9" customHeight="1">
      <c r="A33" s="54"/>
      <c r="B33" s="180" t="s">
        <v>3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V33" s="167" t="s">
        <v>12</v>
      </c>
      <c r="W33" s="168"/>
      <c r="X33" s="168"/>
      <c r="Y33" s="168"/>
      <c r="Z33" s="168"/>
      <c r="AA33" s="168"/>
      <c r="AB33" s="168"/>
      <c r="AC33" s="168"/>
      <c r="AD33" s="176"/>
      <c r="AE33" s="167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76"/>
      <c r="AR33" s="53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152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4"/>
      <c r="BX33" s="152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4"/>
      <c r="CN33" s="152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4"/>
      <c r="DD33" s="152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4"/>
      <c r="DT33" s="152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4"/>
      <c r="EJ33" s="152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4"/>
      <c r="EZ33" s="152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4"/>
    </row>
    <row r="34" spans="1:171" s="3" customFormat="1" ht="8.25" customHeight="1">
      <c r="A34" s="54"/>
      <c r="B34" s="174" t="s">
        <v>89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5"/>
      <c r="V34" s="167" t="s">
        <v>101</v>
      </c>
      <c r="W34" s="168"/>
      <c r="X34" s="168"/>
      <c r="Y34" s="168"/>
      <c r="Z34" s="168"/>
      <c r="AA34" s="168"/>
      <c r="AB34" s="168"/>
      <c r="AC34" s="168"/>
      <c r="AD34" s="176"/>
      <c r="AE34" s="167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76"/>
      <c r="AR34" s="53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152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4"/>
      <c r="BX34" s="152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4"/>
      <c r="CN34" s="152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4"/>
      <c r="DD34" s="152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4"/>
      <c r="DT34" s="152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4"/>
      <c r="EJ34" s="152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4"/>
      <c r="EZ34" s="152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4"/>
    </row>
    <row r="35" spans="1:171" s="3" customFormat="1" ht="9" customHeight="1">
      <c r="A35" s="54"/>
      <c r="B35" s="174" t="s">
        <v>91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5"/>
      <c r="V35" s="167" t="s">
        <v>102</v>
      </c>
      <c r="W35" s="168"/>
      <c r="X35" s="168"/>
      <c r="Y35" s="168"/>
      <c r="Z35" s="168"/>
      <c r="AA35" s="168"/>
      <c r="AB35" s="168"/>
      <c r="AC35" s="168"/>
      <c r="AD35" s="176"/>
      <c r="AE35" s="167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76"/>
      <c r="AR35" s="53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152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4"/>
      <c r="BX35" s="152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4"/>
      <c r="CN35" s="152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4"/>
      <c r="DD35" s="152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4"/>
      <c r="DT35" s="152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4"/>
      <c r="EJ35" s="152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4"/>
      <c r="EZ35" s="152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4"/>
    </row>
    <row r="36" spans="1:171" s="3" customFormat="1" ht="30" customHeight="1">
      <c r="A36" s="25"/>
      <c r="B36" s="185" t="s">
        <v>30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6"/>
      <c r="V36" s="159" t="s">
        <v>29</v>
      </c>
      <c r="W36" s="160"/>
      <c r="X36" s="160"/>
      <c r="Y36" s="160"/>
      <c r="Z36" s="160"/>
      <c r="AA36" s="160"/>
      <c r="AB36" s="160"/>
      <c r="AC36" s="160"/>
      <c r="AD36" s="161"/>
      <c r="AE36" s="159" t="s">
        <v>12</v>
      </c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1"/>
      <c r="AR36" s="159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1"/>
      <c r="BE36" s="33"/>
      <c r="BF36" s="33"/>
      <c r="BG36" s="33"/>
      <c r="BH36" s="182">
        <v>72006324.05</v>
      </c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4"/>
      <c r="BX36" s="149">
        <v>57762358.67</v>
      </c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1"/>
      <c r="CN36" s="143">
        <f>CN38+CN41+CN42+CN44+CN43</f>
        <v>11725785</v>
      </c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77"/>
      <c r="DD36" s="152">
        <f>DD49+DD59+DD63+DD69+DD70+DD71+DD90</f>
        <v>0</v>
      </c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4"/>
      <c r="DT36" s="152">
        <f>DT49+DT59+DT63+DT69+DT70+DT71+DT90</f>
        <v>0</v>
      </c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4"/>
      <c r="EJ36" s="149">
        <f>EJ46+EJ47+EJ48</f>
        <v>2518180.38</v>
      </c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1"/>
      <c r="EZ36" s="149">
        <f>EZ49+EZ59+EZ63+EZ69+EZ70+EZ71+EZ90</f>
        <v>0</v>
      </c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1"/>
    </row>
    <row r="37" spans="1:171" s="3" customFormat="1" ht="30" customHeight="1">
      <c r="A37" s="136" t="s">
        <v>237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1"/>
      <c r="V37" s="38"/>
      <c r="W37" s="33"/>
      <c r="X37" s="33"/>
      <c r="Y37" s="33"/>
      <c r="Z37" s="33"/>
      <c r="AA37" s="33"/>
      <c r="AB37" s="33"/>
      <c r="AC37" s="33"/>
      <c r="AD37" s="39"/>
      <c r="AE37" s="38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9"/>
      <c r="AR37" s="38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149">
        <f>BX37</f>
        <v>49084000</v>
      </c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1"/>
      <c r="BX37" s="149">
        <v>49084000</v>
      </c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1"/>
      <c r="CN37" s="42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4"/>
      <c r="DD37" s="42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4"/>
      <c r="DT37" s="42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4"/>
      <c r="EJ37" s="30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2"/>
      <c r="EZ37" s="30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2"/>
    </row>
    <row r="38" spans="1:171" s="3" customFormat="1" ht="30" customHeight="1">
      <c r="A38" s="136" t="s">
        <v>263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1"/>
      <c r="V38" s="38"/>
      <c r="W38" s="33"/>
      <c r="X38" s="33"/>
      <c r="Y38" s="33"/>
      <c r="Z38" s="33"/>
      <c r="AA38" s="33"/>
      <c r="AB38" s="33"/>
      <c r="AC38" s="33"/>
      <c r="AD38" s="39"/>
      <c r="AE38" s="38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9"/>
      <c r="AR38" s="38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149">
        <f>CN38</f>
        <v>2390053</v>
      </c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1"/>
      <c r="BX38" s="149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1"/>
      <c r="CN38" s="143">
        <v>2390053</v>
      </c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43"/>
      <c r="DA38" s="43"/>
      <c r="DB38" s="43"/>
      <c r="DC38" s="44"/>
      <c r="DD38" s="42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4"/>
      <c r="DT38" s="42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4"/>
      <c r="EJ38" s="30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2"/>
      <c r="EZ38" s="30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2"/>
    </row>
    <row r="39" spans="1:171" s="3" customFormat="1" ht="30" customHeight="1">
      <c r="A39" s="136" t="s">
        <v>264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1"/>
      <c r="V39" s="38"/>
      <c r="W39" s="33"/>
      <c r="X39" s="33"/>
      <c r="Y39" s="33"/>
      <c r="Z39" s="33"/>
      <c r="AA39" s="33"/>
      <c r="AB39" s="33"/>
      <c r="AC39" s="33"/>
      <c r="AD39" s="39"/>
      <c r="AE39" s="38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9"/>
      <c r="AR39" s="38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149">
        <f>BX39</f>
        <v>8018986.27</v>
      </c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1"/>
      <c r="BX39" s="149">
        <v>8018986.27</v>
      </c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1"/>
      <c r="CN39" s="42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4"/>
      <c r="DD39" s="42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4"/>
      <c r="DT39" s="42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4"/>
      <c r="EJ39" s="30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2"/>
      <c r="EZ39" s="30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2"/>
    </row>
    <row r="40" spans="1:171" s="3" customFormat="1" ht="45" customHeight="1">
      <c r="A40" s="136" t="s">
        <v>299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1"/>
      <c r="V40" s="38"/>
      <c r="W40" s="33"/>
      <c r="X40" s="33"/>
      <c r="Y40" s="33"/>
      <c r="Z40" s="33"/>
      <c r="AA40" s="33"/>
      <c r="AB40" s="33"/>
      <c r="AC40" s="33"/>
      <c r="AD40" s="39"/>
      <c r="AE40" s="38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9"/>
      <c r="AR40" s="38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149">
        <f>BX40</f>
        <v>304517.4</v>
      </c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1"/>
      <c r="BX40" s="149">
        <v>304517.4</v>
      </c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1"/>
      <c r="CN40" s="143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43"/>
      <c r="DA40" s="43"/>
      <c r="DB40" s="43"/>
      <c r="DC40" s="44"/>
      <c r="DD40" s="42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4"/>
      <c r="DT40" s="42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4"/>
      <c r="EJ40" s="30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2"/>
      <c r="EZ40" s="30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2"/>
    </row>
    <row r="41" spans="1:171" s="3" customFormat="1" ht="42" customHeight="1">
      <c r="A41" s="136" t="s">
        <v>318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1"/>
      <c r="V41" s="38"/>
      <c r="W41" s="33"/>
      <c r="X41" s="33"/>
      <c r="Y41" s="33"/>
      <c r="Z41" s="33"/>
      <c r="AA41" s="33"/>
      <c r="AB41" s="33"/>
      <c r="AC41" s="33"/>
      <c r="AD41" s="39"/>
      <c r="AE41" s="38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9"/>
      <c r="AR41" s="38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149">
        <f>CN41</f>
        <v>9223232</v>
      </c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1"/>
      <c r="BX41" s="30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2"/>
      <c r="CN41" s="143">
        <v>9223232</v>
      </c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43"/>
      <c r="DA41" s="43"/>
      <c r="DB41" s="43"/>
      <c r="DC41" s="44"/>
      <c r="DD41" s="42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4"/>
      <c r="DT41" s="42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4"/>
      <c r="EJ41" s="30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2"/>
      <c r="EZ41" s="30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2"/>
    </row>
    <row r="42" spans="1:171" s="3" customFormat="1" ht="62.25" customHeight="1">
      <c r="A42" s="136" t="s">
        <v>312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  <c r="V42" s="38"/>
      <c r="W42" s="33"/>
      <c r="X42" s="33"/>
      <c r="Y42" s="33"/>
      <c r="Z42" s="33"/>
      <c r="AA42" s="33"/>
      <c r="AB42" s="33"/>
      <c r="AC42" s="33"/>
      <c r="AD42" s="39"/>
      <c r="AE42" s="38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9"/>
      <c r="AR42" s="38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149">
        <f>CN42</f>
        <v>20500</v>
      </c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1"/>
      <c r="BX42" s="30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2"/>
      <c r="CN42" s="143">
        <v>20500</v>
      </c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43"/>
      <c r="DA42" s="43"/>
      <c r="DB42" s="43"/>
      <c r="DC42" s="44"/>
      <c r="DD42" s="42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4"/>
      <c r="DT42" s="42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4"/>
      <c r="EJ42" s="30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2"/>
      <c r="EZ42" s="30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2"/>
    </row>
    <row r="43" spans="1:171" s="3" customFormat="1" ht="62.25" customHeight="1">
      <c r="A43" s="136" t="s">
        <v>327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1"/>
      <c r="V43" s="38"/>
      <c r="W43" s="33"/>
      <c r="X43" s="33"/>
      <c r="Y43" s="33"/>
      <c r="Z43" s="33"/>
      <c r="AA43" s="33"/>
      <c r="AB43" s="33"/>
      <c r="AC43" s="33"/>
      <c r="AD43" s="39"/>
      <c r="AE43" s="38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9"/>
      <c r="AR43" s="38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149">
        <f>CN43</f>
        <v>42000</v>
      </c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1"/>
      <c r="BX43" s="30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2"/>
      <c r="CN43" s="143">
        <v>42000</v>
      </c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43"/>
      <c r="DA43" s="43"/>
      <c r="DB43" s="43"/>
      <c r="DC43" s="44"/>
      <c r="DD43" s="42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4"/>
      <c r="DT43" s="42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4"/>
      <c r="EJ43" s="30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2"/>
      <c r="EZ43" s="30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2"/>
    </row>
    <row r="44" spans="1:171" s="3" customFormat="1" ht="62.25" customHeight="1">
      <c r="A44" s="136" t="s">
        <v>320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1"/>
      <c r="V44" s="38"/>
      <c r="W44" s="33"/>
      <c r="X44" s="33"/>
      <c r="Y44" s="33"/>
      <c r="Z44" s="33"/>
      <c r="AA44" s="33"/>
      <c r="AB44" s="33"/>
      <c r="AC44" s="33"/>
      <c r="AD44" s="39"/>
      <c r="AE44" s="38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9"/>
      <c r="AR44" s="38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149">
        <v>50000</v>
      </c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1"/>
      <c r="BX44" s="30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2"/>
      <c r="CN44" s="143">
        <v>50000</v>
      </c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43"/>
      <c r="DA44" s="43"/>
      <c r="DB44" s="43"/>
      <c r="DC44" s="44"/>
      <c r="DD44" s="42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4"/>
      <c r="DT44" s="42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4"/>
      <c r="EJ44" s="30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2"/>
      <c r="EZ44" s="30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2"/>
    </row>
    <row r="45" spans="1:171" s="3" customFormat="1" ht="21" customHeight="1">
      <c r="A45" s="136" t="s">
        <v>328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1"/>
      <c r="V45" s="38"/>
      <c r="W45" s="33"/>
      <c r="X45" s="33"/>
      <c r="Y45" s="33"/>
      <c r="Z45" s="33"/>
      <c r="AA45" s="33"/>
      <c r="AB45" s="33"/>
      <c r="AC45" s="33"/>
      <c r="AD45" s="39"/>
      <c r="AE45" s="38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9"/>
      <c r="AR45" s="38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149">
        <f>BX45</f>
        <v>354855</v>
      </c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1"/>
      <c r="BX45" s="149">
        <v>354855</v>
      </c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1"/>
      <c r="CN45" s="42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4"/>
      <c r="DD45" s="42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4"/>
      <c r="DT45" s="42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4"/>
      <c r="EJ45" s="30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2"/>
      <c r="EZ45" s="30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2"/>
    </row>
    <row r="46" spans="1:171" s="3" customFormat="1" ht="26.25" customHeight="1">
      <c r="A46" s="136" t="s">
        <v>329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1"/>
      <c r="V46" s="38"/>
      <c r="W46" s="33"/>
      <c r="X46" s="33"/>
      <c r="Y46" s="33"/>
      <c r="Z46" s="33"/>
      <c r="AA46" s="33"/>
      <c r="AB46" s="33"/>
      <c r="AC46" s="33"/>
      <c r="AD46" s="39"/>
      <c r="AE46" s="38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9"/>
      <c r="AR46" s="38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149">
        <f>EJ46</f>
        <v>2409405.38</v>
      </c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1"/>
      <c r="BX46" s="149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1"/>
      <c r="CN46" s="42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4"/>
      <c r="DD46" s="42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4"/>
      <c r="DT46" s="42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4"/>
      <c r="EJ46" s="149">
        <v>2409405.38</v>
      </c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1"/>
      <c r="EZ46" s="30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2"/>
    </row>
    <row r="47" spans="1:171" s="3" customFormat="1" ht="37.5" customHeight="1">
      <c r="A47" s="136" t="s">
        <v>330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1"/>
      <c r="V47" s="38"/>
      <c r="W47" s="33"/>
      <c r="X47" s="33"/>
      <c r="Y47" s="33"/>
      <c r="Z47" s="33"/>
      <c r="AA47" s="33"/>
      <c r="AB47" s="33"/>
      <c r="AC47" s="33"/>
      <c r="AD47" s="39"/>
      <c r="AE47" s="38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9"/>
      <c r="AR47" s="38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149">
        <f>EJ47</f>
        <v>39375</v>
      </c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1"/>
      <c r="BX47" s="30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2"/>
      <c r="CN47" s="42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4"/>
      <c r="DD47" s="42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4"/>
      <c r="DT47" s="42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4"/>
      <c r="EJ47" s="149">
        <v>39375</v>
      </c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31"/>
      <c r="EW47" s="31"/>
      <c r="EX47" s="31"/>
      <c r="EY47" s="32"/>
      <c r="EZ47" s="30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2"/>
    </row>
    <row r="48" spans="1:171" s="3" customFormat="1" ht="36.75" customHeight="1">
      <c r="A48" s="136" t="s">
        <v>331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1"/>
      <c r="V48" s="38"/>
      <c r="W48" s="33"/>
      <c r="X48" s="33"/>
      <c r="Y48" s="33"/>
      <c r="Z48" s="33"/>
      <c r="AA48" s="33"/>
      <c r="AB48" s="33"/>
      <c r="AC48" s="33"/>
      <c r="AD48" s="39"/>
      <c r="AE48" s="38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9"/>
      <c r="AR48" s="38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149">
        <f>EJ48</f>
        <v>69400</v>
      </c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1"/>
      <c r="BX48" s="30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2"/>
      <c r="CN48" s="42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4"/>
      <c r="DD48" s="42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4"/>
      <c r="DT48" s="42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4"/>
      <c r="EJ48" s="149">
        <v>69400</v>
      </c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31"/>
      <c r="EW48" s="31"/>
      <c r="EX48" s="31"/>
      <c r="EY48" s="32"/>
      <c r="EZ48" s="30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2"/>
    </row>
    <row r="49" spans="1:171" s="3" customFormat="1" ht="42.75" customHeight="1">
      <c r="A49" s="25"/>
      <c r="B49" s="120" t="s">
        <v>103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1"/>
      <c r="V49" s="159" t="s">
        <v>31</v>
      </c>
      <c r="W49" s="160"/>
      <c r="X49" s="160"/>
      <c r="Y49" s="160"/>
      <c r="Z49" s="160"/>
      <c r="AA49" s="160"/>
      <c r="AB49" s="160"/>
      <c r="AC49" s="160"/>
      <c r="AD49" s="161"/>
      <c r="AE49" s="159" t="s">
        <v>23</v>
      </c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1"/>
      <c r="AR49" s="41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149">
        <f>BH50+BH58</f>
        <v>43755871.36</v>
      </c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1"/>
      <c r="BX49" s="149">
        <f>BX50+BX58</f>
        <v>43755871.36</v>
      </c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1"/>
      <c r="CN49" s="152">
        <f>CN50+CN58</f>
        <v>0</v>
      </c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4"/>
      <c r="DD49" s="152">
        <f>DD50+DD58</f>
        <v>0</v>
      </c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4"/>
      <c r="DT49" s="152">
        <f>DT50+DT58</f>
        <v>0</v>
      </c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4"/>
      <c r="EJ49" s="149">
        <f>EJ50+EJ58</f>
        <v>0</v>
      </c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1"/>
      <c r="EZ49" s="149">
        <f>EZ50+EZ58</f>
        <v>0</v>
      </c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  <c r="FM49" s="150"/>
      <c r="FN49" s="150"/>
      <c r="FO49" s="151"/>
    </row>
    <row r="50" spans="1:171" s="3" customFormat="1" ht="57.75" customHeight="1">
      <c r="A50" s="25"/>
      <c r="B50" s="120" t="s">
        <v>104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1"/>
      <c r="V50" s="159" t="s">
        <v>32</v>
      </c>
      <c r="W50" s="160"/>
      <c r="X50" s="160"/>
      <c r="Y50" s="160"/>
      <c r="Z50" s="160"/>
      <c r="AA50" s="160"/>
      <c r="AB50" s="160"/>
      <c r="AC50" s="160"/>
      <c r="AD50" s="161"/>
      <c r="AE50" s="159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1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33"/>
      <c r="BF50" s="33"/>
      <c r="BG50" s="33"/>
      <c r="BH50" s="149">
        <f>BH52+BH55+BH53+BH56+BH54+BH57</f>
        <v>43657771.36</v>
      </c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1"/>
      <c r="BX50" s="149">
        <f>BX52+BX55+BX53+BX56+BX54+BX57</f>
        <v>43657771.36</v>
      </c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1"/>
      <c r="CN50" s="152">
        <f>CN52+CN55</f>
        <v>0</v>
      </c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4"/>
      <c r="DD50" s="152">
        <f>DD52+DD55</f>
        <v>0</v>
      </c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4"/>
      <c r="DT50" s="152">
        <f>DT52+DT55</f>
        <v>0</v>
      </c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4"/>
      <c r="EJ50" s="149">
        <f>EJ52+EJ55</f>
        <v>0</v>
      </c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1"/>
      <c r="EZ50" s="149">
        <f>EZ52+EZ55</f>
        <v>0</v>
      </c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  <c r="FM50" s="150"/>
      <c r="FN50" s="150"/>
      <c r="FO50" s="151"/>
    </row>
    <row r="51" spans="1:171" s="3" customFormat="1" ht="15.75" customHeight="1">
      <c r="A51" s="25"/>
      <c r="B51" s="125" t="s">
        <v>1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6"/>
      <c r="V51" s="159" t="s">
        <v>12</v>
      </c>
      <c r="W51" s="160"/>
      <c r="X51" s="160"/>
      <c r="Y51" s="160"/>
      <c r="Z51" s="160"/>
      <c r="AA51" s="160"/>
      <c r="AB51" s="160"/>
      <c r="AC51" s="160"/>
      <c r="AD51" s="161"/>
      <c r="AE51" s="159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1"/>
      <c r="AR51" s="41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149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1"/>
      <c r="BX51" s="149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1"/>
      <c r="CN51" s="152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4"/>
      <c r="DD51" s="152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4"/>
      <c r="DT51" s="152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4"/>
      <c r="EJ51" s="149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1"/>
      <c r="EZ51" s="149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0"/>
      <c r="FL51" s="150"/>
      <c r="FM51" s="150"/>
      <c r="FN51" s="150"/>
      <c r="FO51" s="151"/>
    </row>
    <row r="52" spans="1:171" s="3" customFormat="1" ht="32.25" customHeight="1">
      <c r="A52" s="25"/>
      <c r="B52" s="120" t="s">
        <v>287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1"/>
      <c r="V52" s="159" t="s">
        <v>33</v>
      </c>
      <c r="W52" s="160"/>
      <c r="X52" s="160"/>
      <c r="Y52" s="160"/>
      <c r="Z52" s="160"/>
      <c r="AA52" s="160"/>
      <c r="AB52" s="160"/>
      <c r="AC52" s="160"/>
      <c r="AD52" s="161"/>
      <c r="AE52" s="159" t="s">
        <v>90</v>
      </c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1"/>
      <c r="AR52" s="145" t="s">
        <v>232</v>
      </c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33"/>
      <c r="BF52" s="33"/>
      <c r="BG52" s="33"/>
      <c r="BH52" s="149">
        <f aca="true" t="shared" si="0" ref="BH52:BH58">BX52</f>
        <v>32300325</v>
      </c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1"/>
      <c r="BX52" s="149">
        <v>32300325</v>
      </c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1"/>
      <c r="CN52" s="152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4"/>
      <c r="DD52" s="152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4"/>
      <c r="DT52" s="152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4"/>
      <c r="EJ52" s="149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1"/>
      <c r="EZ52" s="149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0"/>
      <c r="FM52" s="150"/>
      <c r="FN52" s="150"/>
      <c r="FO52" s="151"/>
    </row>
    <row r="53" spans="1:171" s="3" customFormat="1" ht="32.25" customHeight="1">
      <c r="A53" s="136" t="s">
        <v>286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1"/>
      <c r="V53" s="159" t="s">
        <v>33</v>
      </c>
      <c r="W53" s="160"/>
      <c r="X53" s="160"/>
      <c r="Y53" s="160"/>
      <c r="Z53" s="160"/>
      <c r="AA53" s="160"/>
      <c r="AB53" s="160"/>
      <c r="AC53" s="160"/>
      <c r="AD53" s="161"/>
      <c r="AE53" s="159" t="s">
        <v>90</v>
      </c>
      <c r="AF53" s="160"/>
      <c r="AG53" s="160"/>
      <c r="AH53" s="160"/>
      <c r="AI53" s="160"/>
      <c r="AJ53" s="160"/>
      <c r="AK53" s="160"/>
      <c r="AL53" s="160"/>
      <c r="AM53" s="160"/>
      <c r="AN53" s="33"/>
      <c r="AO53" s="33"/>
      <c r="AP53" s="33"/>
      <c r="AQ53" s="39"/>
      <c r="AR53" s="145" t="s">
        <v>233</v>
      </c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33"/>
      <c r="BF53" s="33"/>
      <c r="BG53" s="33"/>
      <c r="BH53" s="149">
        <f t="shared" si="0"/>
        <v>997184.38</v>
      </c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1"/>
      <c r="BX53" s="149">
        <v>997184.38</v>
      </c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1"/>
      <c r="CN53" s="152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43"/>
      <c r="DA53" s="43"/>
      <c r="DB53" s="43"/>
      <c r="DC53" s="44"/>
      <c r="DD53" s="152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43"/>
      <c r="DQ53" s="43"/>
      <c r="DR53" s="43"/>
      <c r="DS53" s="44"/>
      <c r="DT53" s="42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43"/>
      <c r="EH53" s="43"/>
      <c r="EI53" s="44"/>
      <c r="EJ53" s="149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31"/>
      <c r="EW53" s="31"/>
      <c r="EX53" s="31"/>
      <c r="EY53" s="32"/>
      <c r="EZ53" s="149"/>
      <c r="FA53" s="150"/>
      <c r="FB53" s="150"/>
      <c r="FC53" s="150"/>
      <c r="FD53" s="150"/>
      <c r="FE53" s="150"/>
      <c r="FF53" s="31"/>
      <c r="FG53" s="31"/>
      <c r="FH53" s="31"/>
      <c r="FI53" s="31"/>
      <c r="FJ53" s="31"/>
      <c r="FK53" s="31"/>
      <c r="FL53" s="31"/>
      <c r="FM53" s="31"/>
      <c r="FN53" s="31"/>
      <c r="FO53" s="32"/>
    </row>
    <row r="54" spans="1:171" s="3" customFormat="1" ht="38.25" customHeight="1">
      <c r="A54" s="136" t="s">
        <v>300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1"/>
      <c r="V54" s="159" t="s">
        <v>33</v>
      </c>
      <c r="W54" s="160"/>
      <c r="X54" s="160"/>
      <c r="Y54" s="160"/>
      <c r="Z54" s="160"/>
      <c r="AA54" s="160"/>
      <c r="AB54" s="160"/>
      <c r="AC54" s="160"/>
      <c r="AD54" s="161"/>
      <c r="AE54" s="159" t="s">
        <v>90</v>
      </c>
      <c r="AF54" s="160"/>
      <c r="AG54" s="160"/>
      <c r="AH54" s="160"/>
      <c r="AI54" s="160"/>
      <c r="AJ54" s="160"/>
      <c r="AK54" s="160"/>
      <c r="AL54" s="160"/>
      <c r="AM54" s="160"/>
      <c r="AN54" s="33"/>
      <c r="AO54" s="33"/>
      <c r="AP54" s="33"/>
      <c r="AQ54" s="39"/>
      <c r="AR54" s="145" t="s">
        <v>295</v>
      </c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33"/>
      <c r="BF54" s="33"/>
      <c r="BG54" s="33"/>
      <c r="BH54" s="149">
        <f t="shared" si="0"/>
        <v>233884.3</v>
      </c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1"/>
      <c r="BX54" s="149">
        <v>233884.3</v>
      </c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1"/>
      <c r="CN54" s="42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4"/>
      <c r="DD54" s="42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4"/>
      <c r="DT54" s="42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4"/>
      <c r="EJ54" s="30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2"/>
      <c r="EZ54" s="30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2"/>
    </row>
    <row r="55" spans="1:171" s="3" customFormat="1" ht="51" customHeight="1">
      <c r="A55" s="25"/>
      <c r="B55" s="120" t="s">
        <v>181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1"/>
      <c r="V55" s="159" t="s">
        <v>34</v>
      </c>
      <c r="W55" s="160"/>
      <c r="X55" s="160"/>
      <c r="Y55" s="160"/>
      <c r="Z55" s="160"/>
      <c r="AA55" s="160"/>
      <c r="AB55" s="160"/>
      <c r="AC55" s="160"/>
      <c r="AD55" s="161"/>
      <c r="AE55" s="159" t="s">
        <v>180</v>
      </c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1"/>
      <c r="AR55" s="145" t="s">
        <v>232</v>
      </c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33"/>
      <c r="BF55" s="33"/>
      <c r="BG55" s="33"/>
      <c r="BH55" s="149">
        <f t="shared" si="0"/>
        <v>9754595</v>
      </c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1"/>
      <c r="BX55" s="149">
        <v>9754595</v>
      </c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1"/>
      <c r="CN55" s="152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4"/>
      <c r="DD55" s="152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4"/>
      <c r="DT55" s="152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4"/>
      <c r="EJ55" s="149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1"/>
      <c r="EZ55" s="149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  <c r="FM55" s="150"/>
      <c r="FN55" s="150"/>
      <c r="FO55" s="151"/>
    </row>
    <row r="56" spans="1:171" s="3" customFormat="1" ht="54.75" customHeight="1">
      <c r="A56" s="136" t="s">
        <v>288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1"/>
      <c r="V56" s="159" t="s">
        <v>34</v>
      </c>
      <c r="W56" s="160"/>
      <c r="X56" s="160"/>
      <c r="Y56" s="160"/>
      <c r="Z56" s="160"/>
      <c r="AA56" s="160"/>
      <c r="AB56" s="160"/>
      <c r="AC56" s="160"/>
      <c r="AD56" s="161"/>
      <c r="AE56" s="159" t="s">
        <v>180</v>
      </c>
      <c r="AF56" s="160"/>
      <c r="AG56" s="160"/>
      <c r="AH56" s="160"/>
      <c r="AI56" s="160"/>
      <c r="AJ56" s="160"/>
      <c r="AK56" s="160"/>
      <c r="AL56" s="160"/>
      <c r="AM56" s="160"/>
      <c r="AN56" s="33"/>
      <c r="AO56" s="33"/>
      <c r="AP56" s="33"/>
      <c r="AQ56" s="39"/>
      <c r="AR56" s="145" t="s">
        <v>233</v>
      </c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33"/>
      <c r="BF56" s="33"/>
      <c r="BG56" s="33"/>
      <c r="BH56" s="149">
        <f t="shared" si="0"/>
        <v>301149.58</v>
      </c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1"/>
      <c r="BX56" s="149">
        <v>301149.58</v>
      </c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1"/>
      <c r="CN56" s="152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43"/>
      <c r="DA56" s="43"/>
      <c r="DB56" s="43"/>
      <c r="DC56" s="44"/>
      <c r="DD56" s="152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43"/>
      <c r="DQ56" s="43"/>
      <c r="DR56" s="43"/>
      <c r="DS56" s="44"/>
      <c r="DT56" s="42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43"/>
      <c r="EH56" s="43"/>
      <c r="EI56" s="44"/>
      <c r="EJ56" s="149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31"/>
      <c r="EW56" s="31"/>
      <c r="EX56" s="31"/>
      <c r="EY56" s="32"/>
      <c r="EZ56" s="149"/>
      <c r="FA56" s="150"/>
      <c r="FB56" s="150"/>
      <c r="FC56" s="150"/>
      <c r="FD56" s="150"/>
      <c r="FE56" s="150"/>
      <c r="FF56" s="31"/>
      <c r="FG56" s="31"/>
      <c r="FH56" s="31"/>
      <c r="FI56" s="31"/>
      <c r="FJ56" s="31"/>
      <c r="FK56" s="31"/>
      <c r="FL56" s="31"/>
      <c r="FM56" s="31"/>
      <c r="FN56" s="31"/>
      <c r="FO56" s="32"/>
    </row>
    <row r="57" spans="1:171" s="3" customFormat="1" ht="54.75" customHeight="1">
      <c r="A57" s="136" t="s">
        <v>301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1"/>
      <c r="V57" s="159" t="s">
        <v>34</v>
      </c>
      <c r="W57" s="160"/>
      <c r="X57" s="160"/>
      <c r="Y57" s="160"/>
      <c r="Z57" s="160"/>
      <c r="AA57" s="160"/>
      <c r="AB57" s="160"/>
      <c r="AC57" s="160"/>
      <c r="AD57" s="161"/>
      <c r="AE57" s="159" t="s">
        <v>180</v>
      </c>
      <c r="AF57" s="160"/>
      <c r="AG57" s="160"/>
      <c r="AH57" s="160"/>
      <c r="AI57" s="160"/>
      <c r="AJ57" s="160"/>
      <c r="AK57" s="160"/>
      <c r="AL57" s="160"/>
      <c r="AM57" s="160"/>
      <c r="AN57" s="33"/>
      <c r="AO57" s="33"/>
      <c r="AP57" s="33"/>
      <c r="AQ57" s="39"/>
      <c r="AR57" s="145" t="s">
        <v>295</v>
      </c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33"/>
      <c r="BF57" s="33"/>
      <c r="BG57" s="33"/>
      <c r="BH57" s="149">
        <f t="shared" si="0"/>
        <v>70633.1</v>
      </c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1"/>
      <c r="BX57" s="149">
        <v>70633.1</v>
      </c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1"/>
      <c r="CN57" s="42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4"/>
      <c r="DD57" s="42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4"/>
      <c r="DT57" s="42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4"/>
      <c r="EJ57" s="30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2"/>
      <c r="EZ57" s="30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2"/>
    </row>
    <row r="58" spans="1:171" s="3" customFormat="1" ht="32.25" customHeight="1">
      <c r="A58" s="25"/>
      <c r="B58" s="120" t="s">
        <v>182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1"/>
      <c r="V58" s="159" t="s">
        <v>105</v>
      </c>
      <c r="W58" s="160"/>
      <c r="X58" s="160"/>
      <c r="Y58" s="160"/>
      <c r="Z58" s="160"/>
      <c r="AA58" s="160"/>
      <c r="AB58" s="160"/>
      <c r="AC58" s="160"/>
      <c r="AD58" s="161"/>
      <c r="AE58" s="159" t="s">
        <v>92</v>
      </c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1"/>
      <c r="AR58" s="145" t="s">
        <v>232</v>
      </c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33"/>
      <c r="BF58" s="33"/>
      <c r="BG58" s="33"/>
      <c r="BH58" s="149">
        <f t="shared" si="0"/>
        <v>98100</v>
      </c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1"/>
      <c r="BX58" s="149">
        <v>98100</v>
      </c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1"/>
      <c r="CN58" s="152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4"/>
      <c r="DD58" s="152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4"/>
      <c r="DT58" s="152"/>
      <c r="DU58" s="153"/>
      <c r="DV58" s="153"/>
      <c r="DW58" s="153"/>
      <c r="DX58" s="153"/>
      <c r="DY58" s="153"/>
      <c r="DZ58" s="153"/>
      <c r="EA58" s="153"/>
      <c r="EB58" s="153"/>
      <c r="EC58" s="153"/>
      <c r="ED58" s="153"/>
      <c r="EE58" s="153"/>
      <c r="EF58" s="153"/>
      <c r="EG58" s="153"/>
      <c r="EH58" s="153"/>
      <c r="EI58" s="154"/>
      <c r="EJ58" s="149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1"/>
      <c r="EZ58" s="149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1"/>
    </row>
    <row r="59" spans="1:171" s="3" customFormat="1" ht="27" customHeight="1">
      <c r="A59" s="25"/>
      <c r="B59" s="174" t="s">
        <v>106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5"/>
      <c r="V59" s="167" t="s">
        <v>35</v>
      </c>
      <c r="W59" s="168"/>
      <c r="X59" s="168"/>
      <c r="Y59" s="168"/>
      <c r="Z59" s="168"/>
      <c r="AA59" s="168"/>
      <c r="AB59" s="168"/>
      <c r="AC59" s="168"/>
      <c r="AD59" s="176"/>
      <c r="AE59" s="167" t="s">
        <v>40</v>
      </c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76"/>
      <c r="AR59" s="53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152">
        <f>BH61+BH62</f>
        <v>0</v>
      </c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4"/>
      <c r="BX59" s="152">
        <f>BX61+BX62</f>
        <v>0</v>
      </c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4"/>
      <c r="CN59" s="152">
        <f>CN61+CN62</f>
        <v>0</v>
      </c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4"/>
      <c r="DD59" s="152">
        <f>DD61+DD62</f>
        <v>0</v>
      </c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4"/>
      <c r="DT59" s="152">
        <f>DT61+DT62</f>
        <v>0</v>
      </c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4"/>
      <c r="EJ59" s="152">
        <f>EJ61+EJ62</f>
        <v>0</v>
      </c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4"/>
      <c r="EZ59" s="152">
        <f>EZ61+EZ62</f>
        <v>0</v>
      </c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4"/>
    </row>
    <row r="60" spans="1:171" s="3" customFormat="1" ht="15.75" customHeight="1">
      <c r="A60" s="25"/>
      <c r="B60" s="180" t="s">
        <v>1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1"/>
      <c r="V60" s="167" t="s">
        <v>12</v>
      </c>
      <c r="W60" s="168"/>
      <c r="X60" s="168"/>
      <c r="Y60" s="168"/>
      <c r="Z60" s="168"/>
      <c r="AA60" s="168"/>
      <c r="AB60" s="168"/>
      <c r="AC60" s="168"/>
      <c r="AD60" s="176"/>
      <c r="AE60" s="167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76"/>
      <c r="AR60" s="53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152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4"/>
      <c r="BX60" s="152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4"/>
      <c r="CN60" s="152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4"/>
      <c r="DD60" s="152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4"/>
      <c r="DT60" s="152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4"/>
      <c r="EJ60" s="152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4"/>
      <c r="EZ60" s="152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4"/>
    </row>
    <row r="61" spans="1:171" s="3" customFormat="1" ht="45.75" customHeight="1">
      <c r="A61" s="54"/>
      <c r="B61" s="174" t="s">
        <v>183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5"/>
      <c r="V61" s="167" t="s">
        <v>107</v>
      </c>
      <c r="W61" s="168"/>
      <c r="X61" s="168"/>
      <c r="Y61" s="168"/>
      <c r="Z61" s="168"/>
      <c r="AA61" s="168"/>
      <c r="AB61" s="168"/>
      <c r="AC61" s="168"/>
      <c r="AD61" s="176"/>
      <c r="AE61" s="167" t="s">
        <v>41</v>
      </c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76"/>
      <c r="AR61" s="53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152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4"/>
      <c r="BX61" s="152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4"/>
      <c r="CN61" s="152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4"/>
      <c r="DD61" s="152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4"/>
      <c r="DT61" s="152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4"/>
      <c r="EJ61" s="152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4"/>
      <c r="EZ61" s="152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4"/>
    </row>
    <row r="62" spans="1:171" s="3" customFormat="1" ht="30.75" customHeight="1">
      <c r="A62" s="54"/>
      <c r="B62" s="174" t="s">
        <v>184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5"/>
      <c r="V62" s="167" t="s">
        <v>108</v>
      </c>
      <c r="W62" s="168"/>
      <c r="X62" s="168"/>
      <c r="Y62" s="168"/>
      <c r="Z62" s="168"/>
      <c r="AA62" s="168"/>
      <c r="AB62" s="168"/>
      <c r="AC62" s="168"/>
      <c r="AD62" s="176"/>
      <c r="AE62" s="167" t="s">
        <v>128</v>
      </c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76"/>
      <c r="AR62" s="53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152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4"/>
      <c r="BX62" s="152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4"/>
      <c r="CN62" s="152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4"/>
      <c r="DD62" s="152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4"/>
      <c r="DT62" s="152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4"/>
      <c r="EJ62" s="152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4"/>
      <c r="EZ62" s="152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4"/>
    </row>
    <row r="63" spans="1:171" s="3" customFormat="1" ht="43.5" customHeight="1">
      <c r="A63" s="25"/>
      <c r="B63" s="120" t="s">
        <v>109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1"/>
      <c r="V63" s="159" t="s">
        <v>36</v>
      </c>
      <c r="W63" s="160"/>
      <c r="X63" s="160"/>
      <c r="Y63" s="160"/>
      <c r="Z63" s="160"/>
      <c r="AA63" s="160"/>
      <c r="AB63" s="160"/>
      <c r="AC63" s="160"/>
      <c r="AD63" s="161"/>
      <c r="AE63" s="159" t="s">
        <v>185</v>
      </c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1"/>
      <c r="AR63" s="41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149">
        <f>BH65+BH66+BH68+BH67</f>
        <v>575200</v>
      </c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1"/>
      <c r="BX63" s="149">
        <f>BX65+BX66+BX68+BX67</f>
        <v>575200</v>
      </c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1"/>
      <c r="CN63" s="152">
        <f>CN65+CN66+CN68</f>
        <v>0</v>
      </c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4"/>
      <c r="DD63" s="152">
        <f>DD65+DD66+DD68</f>
        <v>0</v>
      </c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4"/>
      <c r="DT63" s="152">
        <f>DT65+DT66+DT68</f>
        <v>0</v>
      </c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4"/>
      <c r="EJ63" s="149">
        <f>EJ65+EJ66+EJ68</f>
        <v>0</v>
      </c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1"/>
      <c r="EZ63" s="149">
        <f>EZ65+EZ66+EZ68</f>
        <v>0</v>
      </c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50"/>
      <c r="FL63" s="150"/>
      <c r="FM63" s="150"/>
      <c r="FN63" s="150"/>
      <c r="FO63" s="151"/>
    </row>
    <row r="64" spans="1:171" s="3" customFormat="1" ht="15.75" customHeight="1">
      <c r="A64" s="25"/>
      <c r="B64" s="125" t="s">
        <v>1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6"/>
      <c r="V64" s="159" t="s">
        <v>12</v>
      </c>
      <c r="W64" s="160"/>
      <c r="X64" s="160"/>
      <c r="Y64" s="160"/>
      <c r="Z64" s="160"/>
      <c r="AA64" s="160"/>
      <c r="AB64" s="160"/>
      <c r="AC64" s="160"/>
      <c r="AD64" s="161"/>
      <c r="AE64" s="159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1"/>
      <c r="AR64" s="41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149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1"/>
      <c r="BX64" s="149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1"/>
      <c r="CN64" s="152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4"/>
      <c r="DD64" s="152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4"/>
      <c r="DT64" s="152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4"/>
      <c r="EJ64" s="149"/>
      <c r="EK64" s="150"/>
      <c r="EL64" s="150"/>
      <c r="EM64" s="150"/>
      <c r="EN64" s="150"/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1"/>
      <c r="EZ64" s="149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50"/>
      <c r="FL64" s="150"/>
      <c r="FM64" s="150"/>
      <c r="FN64" s="150"/>
      <c r="FO64" s="151"/>
    </row>
    <row r="65" spans="1:171" s="3" customFormat="1" ht="63" customHeight="1">
      <c r="A65" s="25"/>
      <c r="B65" s="157" t="s">
        <v>275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8"/>
      <c r="V65" s="159" t="s">
        <v>110</v>
      </c>
      <c r="W65" s="160"/>
      <c r="X65" s="160"/>
      <c r="Y65" s="160"/>
      <c r="Z65" s="160"/>
      <c r="AA65" s="160"/>
      <c r="AB65" s="160"/>
      <c r="AC65" s="160"/>
      <c r="AD65" s="161"/>
      <c r="AE65" s="159" t="s">
        <v>186</v>
      </c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1"/>
      <c r="AR65" s="145" t="s">
        <v>233</v>
      </c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33"/>
      <c r="BF65" s="33"/>
      <c r="BG65" s="33"/>
      <c r="BH65" s="149">
        <f>BX65</f>
        <v>492000</v>
      </c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1"/>
      <c r="BX65" s="149">
        <v>492000</v>
      </c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1"/>
      <c r="CN65" s="152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4"/>
      <c r="DD65" s="152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4"/>
      <c r="DT65" s="152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4"/>
      <c r="EJ65" s="149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1"/>
      <c r="EZ65" s="149"/>
      <c r="FA65" s="150"/>
      <c r="FB65" s="150"/>
      <c r="FC65" s="150"/>
      <c r="FD65" s="150"/>
      <c r="FE65" s="150"/>
      <c r="FF65" s="150"/>
      <c r="FG65" s="150"/>
      <c r="FH65" s="150"/>
      <c r="FI65" s="150"/>
      <c r="FJ65" s="150"/>
      <c r="FK65" s="150"/>
      <c r="FL65" s="150"/>
      <c r="FM65" s="150"/>
      <c r="FN65" s="150"/>
      <c r="FO65" s="151"/>
    </row>
    <row r="66" spans="1:171" s="63" customFormat="1" ht="33.75" customHeight="1">
      <c r="A66" s="54"/>
      <c r="B66" s="174" t="s">
        <v>276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5"/>
      <c r="V66" s="167" t="s">
        <v>111</v>
      </c>
      <c r="W66" s="168"/>
      <c r="X66" s="168"/>
      <c r="Y66" s="168"/>
      <c r="Z66" s="168"/>
      <c r="AA66" s="168"/>
      <c r="AB66" s="168"/>
      <c r="AC66" s="168"/>
      <c r="AD66" s="176"/>
      <c r="AE66" s="167" t="s">
        <v>187</v>
      </c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76"/>
      <c r="AR66" s="155" t="s">
        <v>233</v>
      </c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52"/>
      <c r="BF66" s="52"/>
      <c r="BG66" s="52"/>
      <c r="BH66" s="152">
        <v>0</v>
      </c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4"/>
      <c r="BX66" s="152">
        <v>0</v>
      </c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4"/>
      <c r="CN66" s="152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4"/>
      <c r="DD66" s="152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4"/>
      <c r="DT66" s="152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4"/>
      <c r="EJ66" s="152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53"/>
      <c r="EY66" s="154"/>
      <c r="EZ66" s="152"/>
      <c r="FA66" s="153"/>
      <c r="FB66" s="153"/>
      <c r="FC66" s="153"/>
      <c r="FD66" s="153"/>
      <c r="FE66" s="153"/>
      <c r="FF66" s="153"/>
      <c r="FG66" s="153"/>
      <c r="FH66" s="153"/>
      <c r="FI66" s="153"/>
      <c r="FJ66" s="153"/>
      <c r="FK66" s="153"/>
      <c r="FL66" s="153"/>
      <c r="FM66" s="153"/>
      <c r="FN66" s="153"/>
      <c r="FO66" s="154"/>
    </row>
    <row r="67" spans="1:171" s="3" customFormat="1" ht="40.5" customHeight="1">
      <c r="A67" s="156" t="s">
        <v>279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8"/>
      <c r="V67" s="159" t="s">
        <v>191</v>
      </c>
      <c r="W67" s="160"/>
      <c r="X67" s="160"/>
      <c r="Y67" s="160"/>
      <c r="Z67" s="160"/>
      <c r="AA67" s="160"/>
      <c r="AB67" s="160"/>
      <c r="AC67" s="160"/>
      <c r="AD67" s="161"/>
      <c r="AE67" s="159" t="s">
        <v>192</v>
      </c>
      <c r="AF67" s="160"/>
      <c r="AG67" s="160"/>
      <c r="AH67" s="160"/>
      <c r="AI67" s="160"/>
      <c r="AJ67" s="160"/>
      <c r="AK67" s="160"/>
      <c r="AL67" s="160"/>
      <c r="AM67" s="160"/>
      <c r="AN67" s="33"/>
      <c r="AO67" s="33"/>
      <c r="AP67" s="33"/>
      <c r="AQ67" s="39"/>
      <c r="AR67" s="145" t="s">
        <v>233</v>
      </c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33"/>
      <c r="BF67" s="33"/>
      <c r="BG67" s="33"/>
      <c r="BH67" s="149">
        <f>BX67</f>
        <v>62200</v>
      </c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1"/>
      <c r="BX67" s="149">
        <v>62200</v>
      </c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1"/>
      <c r="CN67" s="42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4"/>
      <c r="DD67" s="42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4"/>
      <c r="DT67" s="42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4"/>
      <c r="EJ67" s="30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2"/>
      <c r="EZ67" s="30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2"/>
    </row>
    <row r="68" spans="1:171" s="3" customFormat="1" ht="31.5" customHeight="1">
      <c r="A68" s="156" t="s">
        <v>278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8"/>
      <c r="V68" s="159" t="s">
        <v>277</v>
      </c>
      <c r="W68" s="160"/>
      <c r="X68" s="160"/>
      <c r="Y68" s="160"/>
      <c r="Z68" s="160"/>
      <c r="AA68" s="160"/>
      <c r="AB68" s="160"/>
      <c r="AC68" s="160"/>
      <c r="AD68" s="161"/>
      <c r="AE68" s="159" t="s">
        <v>192</v>
      </c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1"/>
      <c r="AR68" s="145" t="s">
        <v>233</v>
      </c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33"/>
      <c r="BF68" s="33"/>
      <c r="BG68" s="33"/>
      <c r="BH68" s="149">
        <f>BX68</f>
        <v>21000</v>
      </c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1"/>
      <c r="BX68" s="149">
        <v>21000</v>
      </c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1"/>
      <c r="CN68" s="152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4"/>
      <c r="DD68" s="152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4"/>
      <c r="DT68" s="152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4"/>
      <c r="EJ68" s="149"/>
      <c r="EK68" s="150"/>
      <c r="EL68" s="150"/>
      <c r="EM68" s="150"/>
      <c r="EN68" s="150"/>
      <c r="EO68" s="150"/>
      <c r="EP68" s="150"/>
      <c r="EQ68" s="150"/>
      <c r="ER68" s="150"/>
      <c r="ES68" s="150"/>
      <c r="ET68" s="150"/>
      <c r="EU68" s="150"/>
      <c r="EV68" s="150"/>
      <c r="EW68" s="150"/>
      <c r="EX68" s="150"/>
      <c r="EY68" s="151"/>
      <c r="EZ68" s="149"/>
      <c r="FA68" s="150"/>
      <c r="FB68" s="150"/>
      <c r="FC68" s="150"/>
      <c r="FD68" s="150"/>
      <c r="FE68" s="150"/>
      <c r="FF68" s="150"/>
      <c r="FG68" s="150"/>
      <c r="FH68" s="150"/>
      <c r="FI68" s="150"/>
      <c r="FJ68" s="150"/>
      <c r="FK68" s="150"/>
      <c r="FL68" s="150"/>
      <c r="FM68" s="150"/>
      <c r="FN68" s="150"/>
      <c r="FO68" s="151"/>
    </row>
    <row r="69" spans="1:171" s="3" customFormat="1" ht="30" customHeight="1">
      <c r="A69" s="25"/>
      <c r="B69" s="174" t="s">
        <v>112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5"/>
      <c r="V69" s="167" t="s">
        <v>37</v>
      </c>
      <c r="W69" s="168"/>
      <c r="X69" s="168"/>
      <c r="Y69" s="168"/>
      <c r="Z69" s="168"/>
      <c r="AA69" s="168"/>
      <c r="AB69" s="168"/>
      <c r="AC69" s="168"/>
      <c r="AD69" s="176"/>
      <c r="AE69" s="167" t="s">
        <v>188</v>
      </c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76"/>
      <c r="AR69" s="53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152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4"/>
      <c r="BX69" s="152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4"/>
      <c r="CN69" s="152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4"/>
      <c r="DD69" s="152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4"/>
      <c r="DT69" s="152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4"/>
      <c r="EJ69" s="152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4"/>
      <c r="EZ69" s="152"/>
      <c r="FA69" s="153"/>
      <c r="FB69" s="153"/>
      <c r="FC69" s="153"/>
      <c r="FD69" s="153"/>
      <c r="FE69" s="153"/>
      <c r="FF69" s="153"/>
      <c r="FG69" s="153"/>
      <c r="FH69" s="153"/>
      <c r="FI69" s="153"/>
      <c r="FJ69" s="153"/>
      <c r="FK69" s="153"/>
      <c r="FL69" s="153"/>
      <c r="FM69" s="153"/>
      <c r="FN69" s="153"/>
      <c r="FO69" s="154"/>
    </row>
    <row r="70" spans="1:171" s="3" customFormat="1" ht="40.5" customHeight="1">
      <c r="A70" s="25"/>
      <c r="B70" s="174" t="s">
        <v>113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5"/>
      <c r="V70" s="167" t="s">
        <v>38</v>
      </c>
      <c r="W70" s="168"/>
      <c r="X70" s="168"/>
      <c r="Y70" s="168"/>
      <c r="Z70" s="168"/>
      <c r="AA70" s="168"/>
      <c r="AB70" s="168"/>
      <c r="AC70" s="168"/>
      <c r="AD70" s="176"/>
      <c r="AE70" s="167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76"/>
      <c r="AR70" s="53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152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4"/>
      <c r="BX70" s="152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4"/>
      <c r="CN70" s="152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4"/>
      <c r="DD70" s="152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4"/>
      <c r="DT70" s="152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4"/>
      <c r="EJ70" s="152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54"/>
      <c r="EZ70" s="152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3"/>
      <c r="FL70" s="153"/>
      <c r="FM70" s="153"/>
      <c r="FN70" s="153"/>
      <c r="FO70" s="154"/>
    </row>
    <row r="71" spans="1:171" s="3" customFormat="1" ht="51" customHeight="1">
      <c r="A71" s="25"/>
      <c r="B71" s="120" t="s">
        <v>114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1"/>
      <c r="V71" s="159" t="s">
        <v>39</v>
      </c>
      <c r="W71" s="160"/>
      <c r="X71" s="160"/>
      <c r="Y71" s="160"/>
      <c r="Z71" s="160"/>
      <c r="AA71" s="160"/>
      <c r="AB71" s="160"/>
      <c r="AC71" s="160"/>
      <c r="AD71" s="161"/>
      <c r="AE71" s="159" t="s">
        <v>12</v>
      </c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1"/>
      <c r="AR71" s="41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182">
        <f>BH73+BH85</f>
        <v>27675252.689999998</v>
      </c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4"/>
      <c r="BX71" s="149">
        <f>BX73+BX85</f>
        <v>13431287.31</v>
      </c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1"/>
      <c r="CN71" s="143">
        <f>CN73+CN85</f>
        <v>11725785.000000002</v>
      </c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77"/>
      <c r="DD71" s="152">
        <f>DD73+DD85</f>
        <v>0</v>
      </c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4"/>
      <c r="DT71" s="152">
        <v>0</v>
      </c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4"/>
      <c r="EJ71" s="149">
        <v>2518180.38</v>
      </c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0"/>
      <c r="EW71" s="150"/>
      <c r="EX71" s="150"/>
      <c r="EY71" s="151"/>
      <c r="EZ71" s="149">
        <f>EZ73+EZ85</f>
        <v>0</v>
      </c>
      <c r="FA71" s="150"/>
      <c r="FB71" s="150"/>
      <c r="FC71" s="150"/>
      <c r="FD71" s="150"/>
      <c r="FE71" s="150"/>
      <c r="FF71" s="150"/>
      <c r="FG71" s="150"/>
      <c r="FH71" s="150"/>
      <c r="FI71" s="150"/>
      <c r="FJ71" s="150"/>
      <c r="FK71" s="150"/>
      <c r="FL71" s="150"/>
      <c r="FM71" s="150"/>
      <c r="FN71" s="150"/>
      <c r="FO71" s="151"/>
    </row>
    <row r="72" spans="1:171" s="3" customFormat="1" ht="15.75" customHeight="1">
      <c r="A72" s="25"/>
      <c r="B72" s="125" t="s">
        <v>3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6"/>
      <c r="V72" s="159" t="s">
        <v>12</v>
      </c>
      <c r="W72" s="160"/>
      <c r="X72" s="160"/>
      <c r="Y72" s="160"/>
      <c r="Z72" s="160"/>
      <c r="AA72" s="160"/>
      <c r="AB72" s="160"/>
      <c r="AC72" s="160"/>
      <c r="AD72" s="161"/>
      <c r="AE72" s="159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1"/>
      <c r="AR72" s="41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149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1"/>
      <c r="BX72" s="149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1"/>
      <c r="CN72" s="152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4"/>
      <c r="DD72" s="152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4"/>
      <c r="DT72" s="152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4"/>
      <c r="EJ72" s="149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1"/>
      <c r="EZ72" s="149"/>
      <c r="FA72" s="150"/>
      <c r="FB72" s="150"/>
      <c r="FC72" s="150"/>
      <c r="FD72" s="150"/>
      <c r="FE72" s="150"/>
      <c r="FF72" s="150"/>
      <c r="FG72" s="150"/>
      <c r="FH72" s="150"/>
      <c r="FI72" s="150"/>
      <c r="FJ72" s="150"/>
      <c r="FK72" s="150"/>
      <c r="FL72" s="150"/>
      <c r="FM72" s="150"/>
      <c r="FN72" s="150"/>
      <c r="FO72" s="151"/>
    </row>
    <row r="73" spans="1:171" s="3" customFormat="1" ht="80.25" customHeight="1">
      <c r="A73" s="25"/>
      <c r="B73" s="157" t="s">
        <v>190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8"/>
      <c r="V73" s="137" t="s">
        <v>115</v>
      </c>
      <c r="W73" s="138"/>
      <c r="X73" s="138"/>
      <c r="Y73" s="138"/>
      <c r="Z73" s="138"/>
      <c r="AA73" s="138"/>
      <c r="AB73" s="138"/>
      <c r="AC73" s="138"/>
      <c r="AD73" s="139"/>
      <c r="AE73" s="137" t="s">
        <v>189</v>
      </c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9"/>
      <c r="AR73" s="73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140">
        <f>BH75+BH82+BH83+BH84+BH76+BH80+BH81+BH77+BH78+BH79</f>
        <v>9273232.000000002</v>
      </c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2"/>
      <c r="BX73" s="143">
        <f>BX75+BX82+BX83+BX84</f>
        <v>0</v>
      </c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77"/>
      <c r="CN73" s="143">
        <f>CN75+CN82+CN83+CN84+CN76+CN80+CN81+CN77+CN78+CN79</f>
        <v>9273232.000000002</v>
      </c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77"/>
      <c r="DD73" s="140">
        <f>DD75+DD82+DD83+DD84</f>
        <v>0</v>
      </c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2"/>
      <c r="DT73" s="140">
        <f>DT75+DT82+DT83+DT84</f>
        <v>0</v>
      </c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2"/>
      <c r="EJ73" s="140">
        <f>EJ75+EJ82+EJ83+EJ84</f>
        <v>0</v>
      </c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2"/>
      <c r="EZ73" s="140">
        <f>EZ75+EZ82+EZ83+EZ84</f>
        <v>0</v>
      </c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41"/>
      <c r="FM73" s="141"/>
      <c r="FN73" s="141"/>
      <c r="FO73" s="142"/>
    </row>
    <row r="74" spans="1:171" s="3" customFormat="1" ht="12" customHeight="1">
      <c r="A74" s="25"/>
      <c r="B74" s="174" t="s">
        <v>193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5"/>
      <c r="V74" s="167"/>
      <c r="W74" s="168"/>
      <c r="X74" s="168"/>
      <c r="Y74" s="168"/>
      <c r="Z74" s="168"/>
      <c r="AA74" s="168"/>
      <c r="AB74" s="168"/>
      <c r="AC74" s="168"/>
      <c r="AD74" s="176"/>
      <c r="AE74" s="167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76"/>
      <c r="AR74" s="53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152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4"/>
      <c r="BX74" s="152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4"/>
      <c r="CN74" s="152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4"/>
      <c r="DD74" s="152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4"/>
      <c r="DT74" s="152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4"/>
      <c r="EJ74" s="152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4"/>
      <c r="EZ74" s="152"/>
      <c r="FA74" s="153"/>
      <c r="FB74" s="153"/>
      <c r="FC74" s="153"/>
      <c r="FD74" s="153"/>
      <c r="FE74" s="153"/>
      <c r="FF74" s="153"/>
      <c r="FG74" s="153"/>
      <c r="FH74" s="153"/>
      <c r="FI74" s="153"/>
      <c r="FJ74" s="153"/>
      <c r="FK74" s="153"/>
      <c r="FL74" s="153"/>
      <c r="FM74" s="153"/>
      <c r="FN74" s="153"/>
      <c r="FO74" s="154"/>
    </row>
    <row r="75" spans="1:171" s="3" customFormat="1" ht="65.25" customHeight="1">
      <c r="A75" s="25"/>
      <c r="B75" s="157" t="s">
        <v>309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8"/>
      <c r="V75" s="137" t="s">
        <v>116</v>
      </c>
      <c r="W75" s="138"/>
      <c r="X75" s="138"/>
      <c r="Y75" s="138"/>
      <c r="Z75" s="138"/>
      <c r="AA75" s="138"/>
      <c r="AB75" s="138"/>
      <c r="AC75" s="138"/>
      <c r="AD75" s="139"/>
      <c r="AE75" s="137" t="s">
        <v>189</v>
      </c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9"/>
      <c r="AR75" s="145" t="s">
        <v>289</v>
      </c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61"/>
      <c r="BF75" s="61"/>
      <c r="BG75" s="61"/>
      <c r="BH75" s="140">
        <v>6698578.45</v>
      </c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2"/>
      <c r="BX75" s="140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2"/>
      <c r="CN75" s="140">
        <f aca="true" t="shared" si="1" ref="CN75:CN80">BH75</f>
        <v>6698578.45</v>
      </c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2"/>
      <c r="DD75" s="140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2"/>
      <c r="DT75" s="140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2"/>
      <c r="EJ75" s="140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2"/>
      <c r="EZ75" s="140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2"/>
    </row>
    <row r="76" spans="1:171" s="3" customFormat="1" ht="79.5" customHeight="1">
      <c r="A76" s="25"/>
      <c r="B76" s="157" t="s">
        <v>317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8"/>
      <c r="V76" s="60"/>
      <c r="W76" s="138" t="s">
        <v>117</v>
      </c>
      <c r="X76" s="138"/>
      <c r="Y76" s="138"/>
      <c r="Z76" s="138"/>
      <c r="AA76" s="138"/>
      <c r="AB76" s="138"/>
      <c r="AC76" s="138"/>
      <c r="AD76" s="139"/>
      <c r="AE76" s="137" t="s">
        <v>189</v>
      </c>
      <c r="AF76" s="138"/>
      <c r="AG76" s="138"/>
      <c r="AH76" s="138"/>
      <c r="AI76" s="138"/>
      <c r="AJ76" s="138"/>
      <c r="AK76" s="138"/>
      <c r="AL76" s="138"/>
      <c r="AM76" s="138"/>
      <c r="AN76" s="61"/>
      <c r="AO76" s="61"/>
      <c r="AP76" s="61"/>
      <c r="AQ76" s="62"/>
      <c r="AR76" s="145" t="s">
        <v>289</v>
      </c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61"/>
      <c r="BF76" s="61"/>
      <c r="BG76" s="61"/>
      <c r="BH76" s="140">
        <v>1510650.36</v>
      </c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2"/>
      <c r="BX76" s="64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6"/>
      <c r="CN76" s="143">
        <f t="shared" si="1"/>
        <v>1510650.36</v>
      </c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65"/>
      <c r="DA76" s="65"/>
      <c r="DB76" s="65"/>
      <c r="DC76" s="66"/>
      <c r="DD76" s="64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6"/>
      <c r="DT76" s="64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6"/>
      <c r="EJ76" s="64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6"/>
      <c r="EZ76" s="64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6"/>
    </row>
    <row r="77" spans="1:171" s="3" customFormat="1" ht="79.5" customHeight="1">
      <c r="A77" s="136" t="s">
        <v>336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1"/>
      <c r="V77" s="137"/>
      <c r="W77" s="138"/>
      <c r="X77" s="138"/>
      <c r="Y77" s="138"/>
      <c r="Z77" s="138"/>
      <c r="AA77" s="138"/>
      <c r="AB77" s="138"/>
      <c r="AC77" s="138"/>
      <c r="AD77" s="139"/>
      <c r="AE77" s="137" t="s">
        <v>189</v>
      </c>
      <c r="AF77" s="138"/>
      <c r="AG77" s="138"/>
      <c r="AH77" s="138"/>
      <c r="AI77" s="138"/>
      <c r="AJ77" s="138"/>
      <c r="AK77" s="138"/>
      <c r="AL77" s="138"/>
      <c r="AM77" s="138"/>
      <c r="AN77" s="61"/>
      <c r="AO77" s="61"/>
      <c r="AP77" s="61"/>
      <c r="AQ77" s="62"/>
      <c r="AR77" s="145" t="s">
        <v>289</v>
      </c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61"/>
      <c r="BF77" s="61"/>
      <c r="BG77" s="61"/>
      <c r="BH77" s="140">
        <v>254726.05</v>
      </c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2"/>
      <c r="BX77" s="64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6"/>
      <c r="CN77" s="143">
        <f t="shared" si="1"/>
        <v>254726.05</v>
      </c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65"/>
      <c r="DA77" s="65"/>
      <c r="DB77" s="65"/>
      <c r="DC77" s="66"/>
      <c r="DD77" s="64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6"/>
      <c r="DT77" s="64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6"/>
      <c r="EJ77" s="64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6"/>
      <c r="EZ77" s="64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6"/>
    </row>
    <row r="78" spans="1:171" s="3" customFormat="1" ht="79.5" customHeight="1">
      <c r="A78" s="136" t="s">
        <v>337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1"/>
      <c r="V78" s="137"/>
      <c r="W78" s="138"/>
      <c r="X78" s="138"/>
      <c r="Y78" s="138"/>
      <c r="Z78" s="138"/>
      <c r="AA78" s="138"/>
      <c r="AB78" s="138"/>
      <c r="AC78" s="138"/>
      <c r="AD78" s="139"/>
      <c r="AE78" s="137" t="s">
        <v>189</v>
      </c>
      <c r="AF78" s="138"/>
      <c r="AG78" s="138"/>
      <c r="AH78" s="138"/>
      <c r="AI78" s="138"/>
      <c r="AJ78" s="138"/>
      <c r="AK78" s="138"/>
      <c r="AL78" s="138"/>
      <c r="AM78" s="138"/>
      <c r="AN78" s="61"/>
      <c r="AO78" s="61"/>
      <c r="AP78" s="61"/>
      <c r="AQ78" s="62"/>
      <c r="AR78" s="145" t="s">
        <v>289</v>
      </c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61"/>
      <c r="BF78" s="61"/>
      <c r="BG78" s="61"/>
      <c r="BH78" s="140">
        <v>223167.9</v>
      </c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2"/>
      <c r="BX78" s="64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6"/>
      <c r="CN78" s="143">
        <f t="shared" si="1"/>
        <v>223167.9</v>
      </c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65"/>
      <c r="DA78" s="65"/>
      <c r="DB78" s="65"/>
      <c r="DC78" s="66"/>
      <c r="DD78" s="64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6"/>
      <c r="DT78" s="64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6"/>
      <c r="EJ78" s="64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6"/>
      <c r="EZ78" s="64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6"/>
    </row>
    <row r="79" spans="1:171" s="3" customFormat="1" ht="79.5" customHeight="1">
      <c r="A79" s="136" t="s">
        <v>338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1"/>
      <c r="V79" s="137"/>
      <c r="W79" s="138"/>
      <c r="X79" s="138"/>
      <c r="Y79" s="138"/>
      <c r="Z79" s="138"/>
      <c r="AA79" s="138"/>
      <c r="AB79" s="138"/>
      <c r="AC79" s="138"/>
      <c r="AD79" s="139"/>
      <c r="AE79" s="137" t="s">
        <v>189</v>
      </c>
      <c r="AF79" s="138"/>
      <c r="AG79" s="138"/>
      <c r="AH79" s="138"/>
      <c r="AI79" s="138"/>
      <c r="AJ79" s="138"/>
      <c r="AK79" s="138"/>
      <c r="AL79" s="138"/>
      <c r="AM79" s="138"/>
      <c r="AN79" s="61"/>
      <c r="AO79" s="61"/>
      <c r="AP79" s="61"/>
      <c r="AQ79" s="62"/>
      <c r="AR79" s="145" t="s">
        <v>289</v>
      </c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61"/>
      <c r="BF79" s="61"/>
      <c r="BG79" s="61"/>
      <c r="BH79" s="140">
        <v>359224.64</v>
      </c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2"/>
      <c r="BX79" s="64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6"/>
      <c r="CN79" s="143">
        <f t="shared" si="1"/>
        <v>359224.64</v>
      </c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65"/>
      <c r="DA79" s="65"/>
      <c r="DB79" s="65"/>
      <c r="DC79" s="66"/>
      <c r="DD79" s="64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6"/>
      <c r="DT79" s="64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6"/>
      <c r="EJ79" s="64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6"/>
      <c r="EZ79" s="64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6"/>
    </row>
    <row r="80" spans="1:171" s="3" customFormat="1" ht="67.5" customHeight="1">
      <c r="A80" s="136" t="s">
        <v>321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1"/>
      <c r="V80" s="137" t="s">
        <v>118</v>
      </c>
      <c r="W80" s="138"/>
      <c r="X80" s="138"/>
      <c r="Y80" s="138"/>
      <c r="Z80" s="138"/>
      <c r="AA80" s="138"/>
      <c r="AB80" s="138"/>
      <c r="AC80" s="138"/>
      <c r="AD80" s="139"/>
      <c r="AE80" s="137" t="s">
        <v>189</v>
      </c>
      <c r="AF80" s="138"/>
      <c r="AG80" s="138"/>
      <c r="AH80" s="138"/>
      <c r="AI80" s="138"/>
      <c r="AJ80" s="138"/>
      <c r="AK80" s="138"/>
      <c r="AL80" s="138"/>
      <c r="AM80" s="138"/>
      <c r="AN80" s="61"/>
      <c r="AO80" s="61"/>
      <c r="AP80" s="61"/>
      <c r="AQ80" s="62"/>
      <c r="AR80" s="145" t="s">
        <v>289</v>
      </c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61"/>
      <c r="BF80" s="61"/>
      <c r="BG80" s="61"/>
      <c r="BH80" s="140">
        <v>176884.6</v>
      </c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2"/>
      <c r="BX80" s="64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6"/>
      <c r="CN80" s="143">
        <f t="shared" si="1"/>
        <v>176884.6</v>
      </c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65"/>
      <c r="DA80" s="65"/>
      <c r="DB80" s="65"/>
      <c r="DC80" s="66"/>
      <c r="DD80" s="64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6"/>
      <c r="DT80" s="64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6"/>
      <c r="EJ80" s="64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6"/>
      <c r="EZ80" s="64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6"/>
    </row>
    <row r="81" spans="1:171" s="3" customFormat="1" ht="84" customHeight="1">
      <c r="A81" s="136" t="s">
        <v>322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1"/>
      <c r="V81" s="137" t="s">
        <v>119</v>
      </c>
      <c r="W81" s="138"/>
      <c r="X81" s="138"/>
      <c r="Y81" s="138"/>
      <c r="Z81" s="138"/>
      <c r="AA81" s="138"/>
      <c r="AB81" s="138"/>
      <c r="AC81" s="138"/>
      <c r="AD81" s="139"/>
      <c r="AE81" s="137" t="s">
        <v>189</v>
      </c>
      <c r="AF81" s="138"/>
      <c r="AG81" s="138"/>
      <c r="AH81" s="138"/>
      <c r="AI81" s="138"/>
      <c r="AJ81" s="138"/>
      <c r="AK81" s="138"/>
      <c r="AL81" s="138"/>
      <c r="AM81" s="138"/>
      <c r="AN81" s="61"/>
      <c r="AO81" s="61"/>
      <c r="AP81" s="61"/>
      <c r="AQ81" s="62"/>
      <c r="AR81" s="145" t="s">
        <v>319</v>
      </c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61"/>
      <c r="BF81" s="61"/>
      <c r="BG81" s="61"/>
      <c r="BH81" s="140">
        <v>50000</v>
      </c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2"/>
      <c r="BX81" s="64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6"/>
      <c r="CN81" s="143">
        <v>50000</v>
      </c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65"/>
      <c r="DA81" s="65"/>
      <c r="DB81" s="65"/>
      <c r="DC81" s="66"/>
      <c r="DD81" s="64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6"/>
      <c r="DT81" s="64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6"/>
      <c r="EJ81" s="64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6"/>
      <c r="EZ81" s="64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6"/>
    </row>
    <row r="82" spans="1:171" s="3" customFormat="1" ht="27.75" customHeight="1">
      <c r="A82" s="25"/>
      <c r="B82" s="174" t="s">
        <v>195</v>
      </c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5"/>
      <c r="V82" s="167"/>
      <c r="W82" s="168"/>
      <c r="X82" s="168"/>
      <c r="Y82" s="168"/>
      <c r="Z82" s="168"/>
      <c r="AA82" s="168"/>
      <c r="AB82" s="168"/>
      <c r="AC82" s="168"/>
      <c r="AD82" s="176"/>
      <c r="AE82" s="167" t="s">
        <v>189</v>
      </c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76"/>
      <c r="AR82" s="53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152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4"/>
      <c r="BX82" s="152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4"/>
      <c r="CN82" s="152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4"/>
      <c r="DD82" s="152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4"/>
      <c r="DT82" s="152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4"/>
      <c r="EJ82" s="152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4"/>
      <c r="EZ82" s="152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4"/>
    </row>
    <row r="83" spans="1:171" s="3" customFormat="1" ht="30.75" customHeight="1">
      <c r="A83" s="25"/>
      <c r="B83" s="180" t="s">
        <v>196</v>
      </c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1"/>
      <c r="V83" s="167"/>
      <c r="W83" s="168"/>
      <c r="X83" s="168"/>
      <c r="Y83" s="168"/>
      <c r="Z83" s="168"/>
      <c r="AA83" s="168"/>
      <c r="AB83" s="168"/>
      <c r="AC83" s="168"/>
      <c r="AD83" s="176"/>
      <c r="AE83" s="167" t="s">
        <v>189</v>
      </c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76"/>
      <c r="AR83" s="53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152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4"/>
      <c r="BX83" s="152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4"/>
      <c r="CN83" s="152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4"/>
      <c r="DD83" s="152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4"/>
      <c r="DT83" s="152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4"/>
      <c r="EJ83" s="152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4"/>
      <c r="EZ83" s="152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4"/>
    </row>
    <row r="84" spans="1:171" s="3" customFormat="1" ht="31.5" customHeight="1">
      <c r="A84" s="25"/>
      <c r="B84" s="180" t="s">
        <v>208</v>
      </c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1"/>
      <c r="V84" s="167" t="s">
        <v>119</v>
      </c>
      <c r="W84" s="168"/>
      <c r="X84" s="168"/>
      <c r="Y84" s="168"/>
      <c r="Z84" s="168"/>
      <c r="AA84" s="168"/>
      <c r="AB84" s="168"/>
      <c r="AC84" s="168"/>
      <c r="AD84" s="176"/>
      <c r="AE84" s="167" t="s">
        <v>189</v>
      </c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76"/>
      <c r="AR84" s="53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152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4"/>
      <c r="BX84" s="152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4"/>
      <c r="CN84" s="152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4"/>
      <c r="DD84" s="152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4"/>
      <c r="DT84" s="152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4"/>
      <c r="EJ84" s="152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4"/>
      <c r="EZ84" s="152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4"/>
    </row>
    <row r="85" spans="1:171" s="3" customFormat="1" ht="77.25" customHeight="1">
      <c r="A85" s="25"/>
      <c r="B85" s="157" t="s">
        <v>197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8"/>
      <c r="V85" s="159" t="s">
        <v>120</v>
      </c>
      <c r="W85" s="160"/>
      <c r="X85" s="160"/>
      <c r="Y85" s="160"/>
      <c r="Z85" s="160"/>
      <c r="AA85" s="160"/>
      <c r="AB85" s="160"/>
      <c r="AC85" s="160"/>
      <c r="AD85" s="161"/>
      <c r="AE85" s="159" t="s">
        <v>198</v>
      </c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1"/>
      <c r="AR85" s="41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149">
        <f>BH87+BH88+BH89+BH90+BH91+BH96+BH99+BH103+BH105+BH100+BH102-BH94-BH95+BH104</f>
        <v>18402020.689999998</v>
      </c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1"/>
      <c r="BX85" s="149">
        <f>BX87+BX88+BX89+BX90+BX91+BX96+BX99+BX103+BX105+BX100+BX102</f>
        <v>13431287.31</v>
      </c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1"/>
      <c r="CN85" s="143">
        <f>CN87+CN88+CN89+CN90+CN96+CN99+CN103+CN105+CN104</f>
        <v>2452553</v>
      </c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77"/>
      <c r="DD85" s="152">
        <f>DD87+DD88+DD89+DD90+DD91+DD96+DD99+DD103+DD105</f>
        <v>0</v>
      </c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4"/>
      <c r="DT85" s="152">
        <v>0</v>
      </c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4"/>
      <c r="EJ85" s="149">
        <f>EJ87+EJ88+EJ89+EJ90+EJ91+EJ96+EJ99+EJ103+EJ105</f>
        <v>2518180.38</v>
      </c>
      <c r="EK85" s="150"/>
      <c r="EL85" s="150"/>
      <c r="EM85" s="150"/>
      <c r="EN85" s="150"/>
      <c r="EO85" s="150"/>
      <c r="EP85" s="150"/>
      <c r="EQ85" s="150"/>
      <c r="ER85" s="150"/>
      <c r="ES85" s="150"/>
      <c r="ET85" s="150"/>
      <c r="EU85" s="150"/>
      <c r="EV85" s="150"/>
      <c r="EW85" s="150"/>
      <c r="EX85" s="150"/>
      <c r="EY85" s="151"/>
      <c r="EZ85" s="149">
        <f>EZ87+EZ88+EZ89+EZ90+EZ91+EZ96+EZ99+EZ103+EZ105</f>
        <v>0</v>
      </c>
      <c r="FA85" s="150"/>
      <c r="FB85" s="150"/>
      <c r="FC85" s="150"/>
      <c r="FD85" s="150"/>
      <c r="FE85" s="150"/>
      <c r="FF85" s="150"/>
      <c r="FG85" s="150"/>
      <c r="FH85" s="150"/>
      <c r="FI85" s="150"/>
      <c r="FJ85" s="150"/>
      <c r="FK85" s="150"/>
      <c r="FL85" s="150"/>
      <c r="FM85" s="150"/>
      <c r="FN85" s="150"/>
      <c r="FO85" s="151"/>
    </row>
    <row r="86" spans="1:171" s="3" customFormat="1" ht="16.5" customHeight="1">
      <c r="A86" s="25"/>
      <c r="B86" s="120" t="s">
        <v>193</v>
      </c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1"/>
      <c r="V86" s="159"/>
      <c r="W86" s="160"/>
      <c r="X86" s="160"/>
      <c r="Y86" s="160"/>
      <c r="Z86" s="160"/>
      <c r="AA86" s="160"/>
      <c r="AB86" s="160"/>
      <c r="AC86" s="160"/>
      <c r="AD86" s="161"/>
      <c r="AE86" s="159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1"/>
      <c r="AR86" s="41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149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1"/>
      <c r="BX86" s="149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1"/>
      <c r="CN86" s="152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4"/>
      <c r="DD86" s="152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4"/>
      <c r="DT86" s="152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4"/>
      <c r="EJ86" s="149"/>
      <c r="EK86" s="150"/>
      <c r="EL86" s="150"/>
      <c r="EM86" s="150"/>
      <c r="EN86" s="150"/>
      <c r="EO86" s="150"/>
      <c r="EP86" s="150"/>
      <c r="EQ86" s="150"/>
      <c r="ER86" s="150"/>
      <c r="ES86" s="150"/>
      <c r="ET86" s="150"/>
      <c r="EU86" s="150"/>
      <c r="EV86" s="150"/>
      <c r="EW86" s="150"/>
      <c r="EX86" s="150"/>
      <c r="EY86" s="151"/>
      <c r="EZ86" s="149"/>
      <c r="FA86" s="150"/>
      <c r="FB86" s="150"/>
      <c r="FC86" s="150"/>
      <c r="FD86" s="150"/>
      <c r="FE86" s="150"/>
      <c r="FF86" s="150"/>
      <c r="FG86" s="150"/>
      <c r="FH86" s="150"/>
      <c r="FI86" s="150"/>
      <c r="FJ86" s="150"/>
      <c r="FK86" s="150"/>
      <c r="FL86" s="150"/>
      <c r="FM86" s="150"/>
      <c r="FN86" s="150"/>
      <c r="FO86" s="151"/>
    </row>
    <row r="87" spans="1:171" s="3" customFormat="1" ht="15" customHeight="1">
      <c r="A87" s="25"/>
      <c r="B87" s="178" t="s">
        <v>199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9"/>
      <c r="V87" s="159" t="s">
        <v>121</v>
      </c>
      <c r="W87" s="160"/>
      <c r="X87" s="160"/>
      <c r="Y87" s="160"/>
      <c r="Z87" s="160"/>
      <c r="AA87" s="160"/>
      <c r="AB87" s="160"/>
      <c r="AC87" s="160"/>
      <c r="AD87" s="161"/>
      <c r="AE87" s="159" t="s">
        <v>198</v>
      </c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1"/>
      <c r="AR87" s="145" t="s">
        <v>232</v>
      </c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33"/>
      <c r="BF87" s="33"/>
      <c r="BG87" s="33"/>
      <c r="BH87" s="149">
        <f>BX87</f>
        <v>127000</v>
      </c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1"/>
      <c r="BX87" s="149">
        <v>127000</v>
      </c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50"/>
      <c r="CM87" s="151"/>
      <c r="CN87" s="152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4"/>
      <c r="DD87" s="152"/>
      <c r="DE87" s="153"/>
      <c r="DF87" s="153"/>
      <c r="DG87" s="153"/>
      <c r="DH87" s="153"/>
      <c r="DI87" s="153"/>
      <c r="DJ87" s="153"/>
      <c r="DK87" s="153"/>
      <c r="DL87" s="153"/>
      <c r="DM87" s="153"/>
      <c r="DN87" s="153"/>
      <c r="DO87" s="153"/>
      <c r="DP87" s="153"/>
      <c r="DQ87" s="153"/>
      <c r="DR87" s="153"/>
      <c r="DS87" s="154"/>
      <c r="DT87" s="152"/>
      <c r="DU87" s="153"/>
      <c r="DV87" s="153"/>
      <c r="DW87" s="153"/>
      <c r="DX87" s="153"/>
      <c r="DY87" s="153"/>
      <c r="DZ87" s="153"/>
      <c r="EA87" s="153"/>
      <c r="EB87" s="153"/>
      <c r="EC87" s="153"/>
      <c r="ED87" s="153"/>
      <c r="EE87" s="153"/>
      <c r="EF87" s="153"/>
      <c r="EG87" s="153"/>
      <c r="EH87" s="153"/>
      <c r="EI87" s="154"/>
      <c r="EJ87" s="149"/>
      <c r="EK87" s="150"/>
      <c r="EL87" s="150"/>
      <c r="EM87" s="150"/>
      <c r="EN87" s="150"/>
      <c r="EO87" s="150"/>
      <c r="EP87" s="150"/>
      <c r="EQ87" s="150"/>
      <c r="ER87" s="150"/>
      <c r="ES87" s="150"/>
      <c r="ET87" s="150"/>
      <c r="EU87" s="150"/>
      <c r="EV87" s="150"/>
      <c r="EW87" s="150"/>
      <c r="EX87" s="150"/>
      <c r="EY87" s="151"/>
      <c r="EZ87" s="149"/>
      <c r="FA87" s="150"/>
      <c r="FB87" s="150"/>
      <c r="FC87" s="150"/>
      <c r="FD87" s="150"/>
      <c r="FE87" s="150"/>
      <c r="FF87" s="150"/>
      <c r="FG87" s="150"/>
      <c r="FH87" s="150"/>
      <c r="FI87" s="150"/>
      <c r="FJ87" s="150"/>
      <c r="FK87" s="150"/>
      <c r="FL87" s="150"/>
      <c r="FM87" s="150"/>
      <c r="FN87" s="150"/>
      <c r="FO87" s="151"/>
    </row>
    <row r="88" spans="1:171" s="3" customFormat="1" ht="30.75" customHeight="1">
      <c r="A88" s="25"/>
      <c r="B88" s="157" t="s">
        <v>200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8"/>
      <c r="V88" s="159" t="s">
        <v>122</v>
      </c>
      <c r="W88" s="160"/>
      <c r="X88" s="160"/>
      <c r="Y88" s="160"/>
      <c r="Z88" s="160"/>
      <c r="AA88" s="160"/>
      <c r="AB88" s="160"/>
      <c r="AC88" s="160"/>
      <c r="AD88" s="161"/>
      <c r="AE88" s="159" t="s">
        <v>198</v>
      </c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1"/>
      <c r="AR88" s="41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149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1"/>
      <c r="BX88" s="149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1"/>
      <c r="CN88" s="152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4"/>
      <c r="DD88" s="152"/>
      <c r="DE88" s="153"/>
      <c r="DF88" s="153"/>
      <c r="DG88" s="153"/>
      <c r="DH88" s="153"/>
      <c r="DI88" s="153"/>
      <c r="DJ88" s="153"/>
      <c r="DK88" s="153"/>
      <c r="DL88" s="153"/>
      <c r="DM88" s="153"/>
      <c r="DN88" s="153"/>
      <c r="DO88" s="153"/>
      <c r="DP88" s="153"/>
      <c r="DQ88" s="153"/>
      <c r="DR88" s="153"/>
      <c r="DS88" s="154"/>
      <c r="DT88" s="152"/>
      <c r="DU88" s="153"/>
      <c r="DV88" s="153"/>
      <c r="DW88" s="153"/>
      <c r="DX88" s="153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4"/>
      <c r="EJ88" s="149"/>
      <c r="EK88" s="150"/>
      <c r="EL88" s="150"/>
      <c r="EM88" s="150"/>
      <c r="EN88" s="150"/>
      <c r="EO88" s="150"/>
      <c r="EP88" s="150"/>
      <c r="EQ88" s="150"/>
      <c r="ER88" s="150"/>
      <c r="ES88" s="150"/>
      <c r="ET88" s="150"/>
      <c r="EU88" s="150"/>
      <c r="EV88" s="150"/>
      <c r="EW88" s="150"/>
      <c r="EX88" s="150"/>
      <c r="EY88" s="151"/>
      <c r="EZ88" s="149"/>
      <c r="FA88" s="150"/>
      <c r="FB88" s="150"/>
      <c r="FC88" s="150"/>
      <c r="FD88" s="150"/>
      <c r="FE88" s="150"/>
      <c r="FF88" s="150"/>
      <c r="FG88" s="150"/>
      <c r="FH88" s="150"/>
      <c r="FI88" s="150"/>
      <c r="FJ88" s="150"/>
      <c r="FK88" s="150"/>
      <c r="FL88" s="150"/>
      <c r="FM88" s="150"/>
      <c r="FN88" s="150"/>
      <c r="FO88" s="151"/>
    </row>
    <row r="89" spans="1:171" s="3" customFormat="1" ht="31.5" customHeight="1">
      <c r="A89" s="25"/>
      <c r="B89" s="157" t="s">
        <v>201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8"/>
      <c r="V89" s="159" t="s">
        <v>123</v>
      </c>
      <c r="W89" s="160"/>
      <c r="X89" s="160"/>
      <c r="Y89" s="160"/>
      <c r="Z89" s="160"/>
      <c r="AA89" s="160"/>
      <c r="AB89" s="160"/>
      <c r="AC89" s="160"/>
      <c r="AD89" s="161"/>
      <c r="AE89" s="159" t="s">
        <v>198</v>
      </c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1"/>
      <c r="AR89" s="145" t="s">
        <v>233</v>
      </c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33"/>
      <c r="BF89" s="33"/>
      <c r="BG89" s="33"/>
      <c r="BH89" s="149">
        <f>BX89</f>
        <v>3428600</v>
      </c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1"/>
      <c r="BX89" s="149">
        <v>3428600</v>
      </c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1"/>
      <c r="CN89" s="152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4"/>
      <c r="DD89" s="152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4"/>
      <c r="DT89" s="152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4"/>
      <c r="EJ89" s="149"/>
      <c r="EK89" s="150"/>
      <c r="EL89" s="150"/>
      <c r="EM89" s="150"/>
      <c r="EN89" s="150"/>
      <c r="EO89" s="150"/>
      <c r="EP89" s="150"/>
      <c r="EQ89" s="150"/>
      <c r="ER89" s="150"/>
      <c r="ES89" s="150"/>
      <c r="ET89" s="150"/>
      <c r="EU89" s="150"/>
      <c r="EV89" s="150"/>
      <c r="EW89" s="150"/>
      <c r="EX89" s="150"/>
      <c r="EY89" s="151"/>
      <c r="EZ89" s="149"/>
      <c r="FA89" s="150"/>
      <c r="FB89" s="150"/>
      <c r="FC89" s="150"/>
      <c r="FD89" s="150"/>
      <c r="FE89" s="150"/>
      <c r="FF89" s="150"/>
      <c r="FG89" s="150"/>
      <c r="FH89" s="150"/>
      <c r="FI89" s="150"/>
      <c r="FJ89" s="150"/>
      <c r="FK89" s="150"/>
      <c r="FL89" s="150"/>
      <c r="FM89" s="150"/>
      <c r="FN89" s="150"/>
      <c r="FO89" s="151"/>
    </row>
    <row r="90" spans="1:171" s="3" customFormat="1" ht="27.75" customHeight="1">
      <c r="A90" s="25"/>
      <c r="B90" s="174" t="s">
        <v>202</v>
      </c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5"/>
      <c r="V90" s="167" t="s">
        <v>203</v>
      </c>
      <c r="W90" s="168"/>
      <c r="X90" s="168"/>
      <c r="Y90" s="168"/>
      <c r="Z90" s="168"/>
      <c r="AA90" s="168"/>
      <c r="AB90" s="168"/>
      <c r="AC90" s="168"/>
      <c r="AD90" s="176"/>
      <c r="AE90" s="167" t="s">
        <v>198</v>
      </c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76"/>
      <c r="AR90" s="53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152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4"/>
      <c r="BX90" s="152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4"/>
      <c r="CN90" s="152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4"/>
      <c r="DD90" s="152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4"/>
      <c r="DT90" s="152"/>
      <c r="DU90" s="153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4"/>
      <c r="EJ90" s="152"/>
      <c r="EK90" s="153"/>
      <c r="EL90" s="153"/>
      <c r="EM90" s="153"/>
      <c r="EN90" s="153"/>
      <c r="EO90" s="153"/>
      <c r="EP90" s="153"/>
      <c r="EQ90" s="153"/>
      <c r="ER90" s="153"/>
      <c r="ES90" s="153"/>
      <c r="ET90" s="153"/>
      <c r="EU90" s="153"/>
      <c r="EV90" s="153"/>
      <c r="EW90" s="153"/>
      <c r="EX90" s="153"/>
      <c r="EY90" s="154"/>
      <c r="EZ90" s="152"/>
      <c r="FA90" s="153"/>
      <c r="FB90" s="153"/>
      <c r="FC90" s="153"/>
      <c r="FD90" s="153"/>
      <c r="FE90" s="153"/>
      <c r="FF90" s="153"/>
      <c r="FG90" s="153"/>
      <c r="FH90" s="153"/>
      <c r="FI90" s="153"/>
      <c r="FJ90" s="153"/>
      <c r="FK90" s="153"/>
      <c r="FL90" s="153"/>
      <c r="FM90" s="153"/>
      <c r="FN90" s="153"/>
      <c r="FO90" s="154"/>
    </row>
    <row r="91" spans="1:171" s="3" customFormat="1" ht="41.25" customHeight="1">
      <c r="A91" s="25"/>
      <c r="B91" s="157" t="s">
        <v>194</v>
      </c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8"/>
      <c r="V91" s="159" t="s">
        <v>204</v>
      </c>
      <c r="W91" s="160"/>
      <c r="X91" s="160"/>
      <c r="Y91" s="160"/>
      <c r="Z91" s="160"/>
      <c r="AA91" s="160"/>
      <c r="AB91" s="160"/>
      <c r="AC91" s="160"/>
      <c r="AD91" s="161"/>
      <c r="AE91" s="159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1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33"/>
      <c r="BF91" s="33"/>
      <c r="BG91" s="33"/>
      <c r="BH91" s="149">
        <f>BX91+CN91</f>
        <v>965400</v>
      </c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1"/>
      <c r="BX91" s="149">
        <f>BX92+BX93+BX94</f>
        <v>965400</v>
      </c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  <c r="CM91" s="151"/>
      <c r="CN91" s="143">
        <f>CN92+CN93+CN94+CN95</f>
        <v>0</v>
      </c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77"/>
      <c r="DD91" s="152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4"/>
      <c r="DT91" s="152"/>
      <c r="DU91" s="153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4"/>
      <c r="EJ91" s="149"/>
      <c r="EK91" s="150"/>
      <c r="EL91" s="150"/>
      <c r="EM91" s="150"/>
      <c r="EN91" s="150"/>
      <c r="EO91" s="150"/>
      <c r="EP91" s="150"/>
      <c r="EQ91" s="150"/>
      <c r="ER91" s="150"/>
      <c r="ES91" s="150"/>
      <c r="ET91" s="150"/>
      <c r="EU91" s="150"/>
      <c r="EV91" s="150"/>
      <c r="EW91" s="150"/>
      <c r="EX91" s="150"/>
      <c r="EY91" s="151"/>
      <c r="EZ91" s="149"/>
      <c r="FA91" s="150"/>
      <c r="FB91" s="150"/>
      <c r="FC91" s="150"/>
      <c r="FD91" s="150"/>
      <c r="FE91" s="150"/>
      <c r="FF91" s="150"/>
      <c r="FG91" s="150"/>
      <c r="FH91" s="150"/>
      <c r="FI91" s="150"/>
      <c r="FJ91" s="150"/>
      <c r="FK91" s="150"/>
      <c r="FL91" s="150"/>
      <c r="FM91" s="150"/>
      <c r="FN91" s="150"/>
      <c r="FO91" s="151"/>
    </row>
    <row r="92" spans="1:171" s="3" customFormat="1" ht="27.75" customHeight="1">
      <c r="A92" s="146" t="s">
        <v>238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8"/>
      <c r="V92" s="38"/>
      <c r="W92" s="33"/>
      <c r="X92" s="33"/>
      <c r="Y92" s="33"/>
      <c r="Z92" s="33"/>
      <c r="AA92" s="33"/>
      <c r="AB92" s="33"/>
      <c r="AC92" s="33"/>
      <c r="AD92" s="39"/>
      <c r="AE92" s="159" t="s">
        <v>198</v>
      </c>
      <c r="AF92" s="160"/>
      <c r="AG92" s="160"/>
      <c r="AH92" s="160"/>
      <c r="AI92" s="160"/>
      <c r="AJ92" s="160"/>
      <c r="AK92" s="160"/>
      <c r="AL92" s="160"/>
      <c r="AM92" s="160"/>
      <c r="AN92" s="33"/>
      <c r="AO92" s="33"/>
      <c r="AP92" s="33"/>
      <c r="AQ92" s="39"/>
      <c r="AR92" s="145" t="s">
        <v>232</v>
      </c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33"/>
      <c r="BF92" s="33"/>
      <c r="BG92" s="33"/>
      <c r="BH92" s="149">
        <f aca="true" t="shared" si="2" ref="BH92:BH103">BX92</f>
        <v>103000</v>
      </c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1"/>
      <c r="BX92" s="149">
        <v>103000</v>
      </c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1"/>
      <c r="CN92" s="42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4"/>
      <c r="DD92" s="42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4"/>
      <c r="DT92" s="42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4"/>
      <c r="EJ92" s="30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2"/>
      <c r="EZ92" s="30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2"/>
    </row>
    <row r="93" spans="1:171" s="3" customFormat="1" ht="27" customHeight="1">
      <c r="A93" s="146" t="s">
        <v>239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8"/>
      <c r="V93" s="38"/>
      <c r="W93" s="33"/>
      <c r="X93" s="33"/>
      <c r="Y93" s="33"/>
      <c r="Z93" s="33"/>
      <c r="AA93" s="33"/>
      <c r="AB93" s="33"/>
      <c r="AC93" s="33"/>
      <c r="AD93" s="39"/>
      <c r="AE93" s="159" t="s">
        <v>198</v>
      </c>
      <c r="AF93" s="160"/>
      <c r="AG93" s="160"/>
      <c r="AH93" s="160"/>
      <c r="AI93" s="160"/>
      <c r="AJ93" s="160"/>
      <c r="AK93" s="160"/>
      <c r="AL93" s="160"/>
      <c r="AM93" s="160"/>
      <c r="AN93" s="33"/>
      <c r="AO93" s="33"/>
      <c r="AP93" s="33"/>
      <c r="AQ93" s="39"/>
      <c r="AR93" s="145" t="s">
        <v>233</v>
      </c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33"/>
      <c r="BF93" s="33"/>
      <c r="BG93" s="33"/>
      <c r="BH93" s="149">
        <f t="shared" si="2"/>
        <v>862400</v>
      </c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1"/>
      <c r="BX93" s="149">
        <v>862400</v>
      </c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  <c r="CM93" s="151"/>
      <c r="CN93" s="42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4"/>
      <c r="DD93" s="42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4"/>
      <c r="DT93" s="42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4"/>
      <c r="EJ93" s="30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2"/>
      <c r="EZ93" s="30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2"/>
    </row>
    <row r="94" spans="1:171" s="3" customFormat="1" ht="9" customHeight="1">
      <c r="A94" s="14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8"/>
      <c r="V94" s="38"/>
      <c r="W94" s="33"/>
      <c r="X94" s="33"/>
      <c r="Y94" s="33"/>
      <c r="Z94" s="33"/>
      <c r="AA94" s="33"/>
      <c r="AB94" s="33"/>
      <c r="AC94" s="33"/>
      <c r="AD94" s="39"/>
      <c r="AE94" s="159"/>
      <c r="AF94" s="160"/>
      <c r="AG94" s="160"/>
      <c r="AH94" s="160"/>
      <c r="AI94" s="160"/>
      <c r="AJ94" s="160"/>
      <c r="AK94" s="160"/>
      <c r="AL94" s="160"/>
      <c r="AM94" s="160"/>
      <c r="AN94" s="33"/>
      <c r="AO94" s="33"/>
      <c r="AP94" s="33"/>
      <c r="AQ94" s="39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33"/>
      <c r="BF94" s="33"/>
      <c r="BG94" s="33"/>
      <c r="BH94" s="149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1"/>
      <c r="BX94" s="149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151"/>
      <c r="CN94" s="143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43"/>
      <c r="DA94" s="43"/>
      <c r="DB94" s="43"/>
      <c r="DC94" s="44"/>
      <c r="DD94" s="42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4"/>
      <c r="DT94" s="42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4"/>
      <c r="EJ94" s="30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2"/>
      <c r="EZ94" s="30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2"/>
    </row>
    <row r="95" spans="1:171" s="3" customFormat="1" ht="7.5" customHeight="1">
      <c r="A95" s="2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8"/>
      <c r="V95" s="38"/>
      <c r="W95" s="33"/>
      <c r="X95" s="33"/>
      <c r="Y95" s="33"/>
      <c r="Z95" s="33"/>
      <c r="AA95" s="33"/>
      <c r="AB95" s="33"/>
      <c r="AC95" s="33"/>
      <c r="AD95" s="39"/>
      <c r="AE95" s="159"/>
      <c r="AF95" s="160"/>
      <c r="AG95" s="160"/>
      <c r="AH95" s="160"/>
      <c r="AI95" s="160"/>
      <c r="AJ95" s="160"/>
      <c r="AK95" s="160"/>
      <c r="AL95" s="160"/>
      <c r="AM95" s="160"/>
      <c r="AN95" s="33"/>
      <c r="AO95" s="33"/>
      <c r="AP95" s="33"/>
      <c r="AQ95" s="39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33"/>
      <c r="BF95" s="33"/>
      <c r="BG95" s="33"/>
      <c r="BH95" s="149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1"/>
      <c r="BX95" s="30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2"/>
      <c r="CN95" s="143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43"/>
      <c r="DA95" s="43"/>
      <c r="DB95" s="43"/>
      <c r="DC95" s="44"/>
      <c r="DD95" s="42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4"/>
      <c r="DT95" s="42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4"/>
      <c r="EJ95" s="30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2"/>
      <c r="EZ95" s="30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2"/>
    </row>
    <row r="96" spans="1:171" s="3" customFormat="1" ht="30" customHeight="1">
      <c r="A96" s="25"/>
      <c r="B96" s="157" t="s">
        <v>195</v>
      </c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8"/>
      <c r="V96" s="159" t="s">
        <v>205</v>
      </c>
      <c r="W96" s="160"/>
      <c r="X96" s="160"/>
      <c r="Y96" s="160"/>
      <c r="Z96" s="160"/>
      <c r="AA96" s="160"/>
      <c r="AB96" s="160"/>
      <c r="AC96" s="160"/>
      <c r="AD96" s="161"/>
      <c r="AE96" s="159" t="s">
        <v>198</v>
      </c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1"/>
      <c r="AR96" s="41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149">
        <f t="shared" si="2"/>
        <v>1064200</v>
      </c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1"/>
      <c r="BX96" s="149">
        <f>BX97+BX98</f>
        <v>1064200</v>
      </c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0"/>
      <c r="CK96" s="150"/>
      <c r="CL96" s="150"/>
      <c r="CM96" s="151"/>
      <c r="CN96" s="152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4"/>
      <c r="DD96" s="152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4"/>
      <c r="DT96" s="152"/>
      <c r="DU96" s="153"/>
      <c r="DV96" s="153"/>
      <c r="DW96" s="153"/>
      <c r="DX96" s="153"/>
      <c r="DY96" s="153"/>
      <c r="DZ96" s="153"/>
      <c r="EA96" s="153"/>
      <c r="EB96" s="153"/>
      <c r="EC96" s="153"/>
      <c r="ED96" s="153"/>
      <c r="EE96" s="153"/>
      <c r="EF96" s="153"/>
      <c r="EG96" s="153"/>
      <c r="EH96" s="153"/>
      <c r="EI96" s="154"/>
      <c r="EJ96" s="149"/>
      <c r="EK96" s="150"/>
      <c r="EL96" s="150"/>
      <c r="EM96" s="150"/>
      <c r="EN96" s="150"/>
      <c r="EO96" s="150"/>
      <c r="EP96" s="150"/>
      <c r="EQ96" s="150"/>
      <c r="ER96" s="150"/>
      <c r="ES96" s="150"/>
      <c r="ET96" s="150"/>
      <c r="EU96" s="150"/>
      <c r="EV96" s="150"/>
      <c r="EW96" s="150"/>
      <c r="EX96" s="150"/>
      <c r="EY96" s="151"/>
      <c r="EZ96" s="149"/>
      <c r="FA96" s="150"/>
      <c r="FB96" s="150"/>
      <c r="FC96" s="150"/>
      <c r="FD96" s="150"/>
      <c r="FE96" s="150"/>
      <c r="FF96" s="150"/>
      <c r="FG96" s="150"/>
      <c r="FH96" s="150"/>
      <c r="FI96" s="150"/>
      <c r="FJ96" s="150"/>
      <c r="FK96" s="150"/>
      <c r="FL96" s="150"/>
      <c r="FM96" s="150"/>
      <c r="FN96" s="150"/>
      <c r="FO96" s="151"/>
    </row>
    <row r="97" spans="1:171" s="3" customFormat="1" ht="30" customHeight="1">
      <c r="A97" s="146" t="s">
        <v>281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8"/>
      <c r="V97" s="38"/>
      <c r="W97" s="33"/>
      <c r="X97" s="33"/>
      <c r="Y97" s="33"/>
      <c r="Z97" s="33"/>
      <c r="AA97" s="33"/>
      <c r="AB97" s="33"/>
      <c r="AC97" s="33"/>
      <c r="AD97" s="39"/>
      <c r="AE97" s="38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9"/>
      <c r="AR97" s="145" t="s">
        <v>232</v>
      </c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33"/>
      <c r="BF97" s="33"/>
      <c r="BG97" s="33"/>
      <c r="BH97" s="149">
        <f t="shared" si="2"/>
        <v>653600</v>
      </c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1"/>
      <c r="BX97" s="149">
        <v>653600</v>
      </c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0"/>
      <c r="CK97" s="150"/>
      <c r="CL97" s="150"/>
      <c r="CM97" s="151"/>
      <c r="CN97" s="42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4"/>
      <c r="DD97" s="42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4"/>
      <c r="DT97" s="42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4"/>
      <c r="EJ97" s="30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2"/>
      <c r="EZ97" s="30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2"/>
    </row>
    <row r="98" spans="1:171" s="3" customFormat="1" ht="30" customHeight="1">
      <c r="A98" s="146" t="s">
        <v>273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8"/>
      <c r="V98" s="38"/>
      <c r="W98" s="33"/>
      <c r="X98" s="33"/>
      <c r="Y98" s="33"/>
      <c r="Z98" s="33"/>
      <c r="AA98" s="33"/>
      <c r="AB98" s="33"/>
      <c r="AC98" s="33"/>
      <c r="AD98" s="39"/>
      <c r="AE98" s="38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9"/>
      <c r="AR98" s="145" t="s">
        <v>233</v>
      </c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33"/>
      <c r="BF98" s="33"/>
      <c r="BG98" s="33"/>
      <c r="BH98" s="149">
        <f t="shared" si="2"/>
        <v>410600</v>
      </c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1"/>
      <c r="BX98" s="149">
        <v>410600</v>
      </c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  <c r="CM98" s="151"/>
      <c r="CN98" s="42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4"/>
      <c r="DD98" s="42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4"/>
      <c r="DT98" s="42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4"/>
      <c r="EJ98" s="30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2"/>
      <c r="EZ98" s="30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2"/>
    </row>
    <row r="99" spans="1:171" s="3" customFormat="1" ht="30.75" customHeight="1">
      <c r="A99" s="225" t="s">
        <v>282</v>
      </c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7"/>
      <c r="V99" s="159" t="s">
        <v>206</v>
      </c>
      <c r="W99" s="160"/>
      <c r="X99" s="160"/>
      <c r="Y99" s="160"/>
      <c r="Z99" s="160"/>
      <c r="AA99" s="160"/>
      <c r="AB99" s="160"/>
      <c r="AC99" s="160"/>
      <c r="AD99" s="161"/>
      <c r="AE99" s="159" t="s">
        <v>198</v>
      </c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1"/>
      <c r="AR99" s="145" t="s">
        <v>232</v>
      </c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33"/>
      <c r="BF99" s="33"/>
      <c r="BG99" s="33"/>
      <c r="BH99" s="149">
        <f t="shared" si="2"/>
        <v>63000</v>
      </c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1"/>
      <c r="BX99" s="149">
        <v>63000</v>
      </c>
      <c r="BY99" s="150"/>
      <c r="BZ99" s="150"/>
      <c r="CA99" s="150"/>
      <c r="CB99" s="150"/>
      <c r="CC99" s="150"/>
      <c r="CD99" s="150"/>
      <c r="CE99" s="150"/>
      <c r="CF99" s="150"/>
      <c r="CG99" s="150"/>
      <c r="CH99" s="150"/>
      <c r="CI99" s="150"/>
      <c r="CJ99" s="150"/>
      <c r="CK99" s="150"/>
      <c r="CL99" s="150"/>
      <c r="CM99" s="151"/>
      <c r="CN99" s="152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4"/>
      <c r="DD99" s="152"/>
      <c r="DE99" s="153"/>
      <c r="DF99" s="153"/>
      <c r="DG99" s="153"/>
      <c r="DH99" s="153"/>
      <c r="DI99" s="153"/>
      <c r="DJ99" s="153"/>
      <c r="DK99" s="153"/>
      <c r="DL99" s="153"/>
      <c r="DM99" s="153"/>
      <c r="DN99" s="153"/>
      <c r="DO99" s="153"/>
      <c r="DP99" s="153"/>
      <c r="DQ99" s="153"/>
      <c r="DR99" s="153"/>
      <c r="DS99" s="154"/>
      <c r="DT99" s="152"/>
      <c r="DU99" s="153"/>
      <c r="DV99" s="153"/>
      <c r="DW99" s="153"/>
      <c r="DX99" s="153"/>
      <c r="DY99" s="153"/>
      <c r="DZ99" s="153"/>
      <c r="EA99" s="153"/>
      <c r="EB99" s="153"/>
      <c r="EC99" s="153"/>
      <c r="ED99" s="153"/>
      <c r="EE99" s="153"/>
      <c r="EF99" s="153"/>
      <c r="EG99" s="153"/>
      <c r="EH99" s="153"/>
      <c r="EI99" s="154"/>
      <c r="EJ99" s="149"/>
      <c r="EK99" s="150"/>
      <c r="EL99" s="150"/>
      <c r="EM99" s="150"/>
      <c r="EN99" s="150"/>
      <c r="EO99" s="150"/>
      <c r="EP99" s="150"/>
      <c r="EQ99" s="150"/>
      <c r="ER99" s="150"/>
      <c r="ES99" s="150"/>
      <c r="ET99" s="150"/>
      <c r="EU99" s="150"/>
      <c r="EV99" s="150"/>
      <c r="EW99" s="150"/>
      <c r="EX99" s="150"/>
      <c r="EY99" s="151"/>
      <c r="EZ99" s="149"/>
      <c r="FA99" s="150"/>
      <c r="FB99" s="150"/>
      <c r="FC99" s="150"/>
      <c r="FD99" s="150"/>
      <c r="FE99" s="150"/>
      <c r="FF99" s="150"/>
      <c r="FG99" s="150"/>
      <c r="FH99" s="150"/>
      <c r="FI99" s="150"/>
      <c r="FJ99" s="150"/>
      <c r="FK99" s="150"/>
      <c r="FL99" s="150"/>
      <c r="FM99" s="150"/>
      <c r="FN99" s="150"/>
      <c r="FO99" s="151"/>
    </row>
    <row r="100" spans="1:171" s="3" customFormat="1" ht="30.75" customHeight="1">
      <c r="A100" s="225" t="s">
        <v>280</v>
      </c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7"/>
      <c r="V100" s="159"/>
      <c r="W100" s="160"/>
      <c r="X100" s="160"/>
      <c r="Y100" s="160"/>
      <c r="Z100" s="160"/>
      <c r="AA100" s="160"/>
      <c r="AB100" s="160"/>
      <c r="AC100" s="160"/>
      <c r="AD100" s="161"/>
      <c r="AE100" s="159" t="s">
        <v>198</v>
      </c>
      <c r="AF100" s="160"/>
      <c r="AG100" s="160"/>
      <c r="AH100" s="160"/>
      <c r="AI100" s="160"/>
      <c r="AJ100" s="160"/>
      <c r="AK100" s="160"/>
      <c r="AL100" s="160"/>
      <c r="AM100" s="160"/>
      <c r="AN100" s="33"/>
      <c r="AO100" s="33"/>
      <c r="AP100" s="33"/>
      <c r="AQ100" s="39"/>
      <c r="AR100" s="145" t="s">
        <v>233</v>
      </c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33"/>
      <c r="BF100" s="33"/>
      <c r="BG100" s="33"/>
      <c r="BH100" s="149">
        <f>BX100</f>
        <v>206000</v>
      </c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1"/>
      <c r="BX100" s="149">
        <v>206000</v>
      </c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  <c r="CI100" s="150"/>
      <c r="CJ100" s="150"/>
      <c r="CK100" s="150"/>
      <c r="CL100" s="150"/>
      <c r="CM100" s="151"/>
      <c r="CN100" s="42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4"/>
      <c r="DD100" s="42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4"/>
      <c r="DT100" s="42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4"/>
      <c r="EJ100" s="30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2"/>
      <c r="EZ100" s="30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2"/>
    </row>
    <row r="101" spans="1:171" s="3" customFormat="1" ht="16.5" customHeight="1">
      <c r="A101" s="225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7"/>
      <c r="V101" s="38"/>
      <c r="W101" s="33"/>
      <c r="X101" s="33"/>
      <c r="Y101" s="33"/>
      <c r="Z101" s="33"/>
      <c r="AA101" s="33"/>
      <c r="AB101" s="33"/>
      <c r="AC101" s="33"/>
      <c r="AD101" s="39"/>
      <c r="AE101" s="159"/>
      <c r="AF101" s="160"/>
      <c r="AG101" s="160"/>
      <c r="AH101" s="160"/>
      <c r="AI101" s="160"/>
      <c r="AJ101" s="160"/>
      <c r="AK101" s="160"/>
      <c r="AL101" s="160"/>
      <c r="AM101" s="160"/>
      <c r="AN101" s="33"/>
      <c r="AO101" s="33"/>
      <c r="AP101" s="33"/>
      <c r="AQ101" s="39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33"/>
      <c r="BF101" s="33"/>
      <c r="BG101" s="33"/>
      <c r="BH101" s="149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1"/>
      <c r="BX101" s="30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2"/>
      <c r="CN101" s="42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4"/>
      <c r="DD101" s="42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4"/>
      <c r="DT101" s="42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4"/>
      <c r="EJ101" s="149"/>
      <c r="EK101" s="150"/>
      <c r="EL101" s="150"/>
      <c r="EM101" s="150"/>
      <c r="EN101" s="150"/>
      <c r="EO101" s="150"/>
      <c r="EP101" s="150"/>
      <c r="EQ101" s="150"/>
      <c r="ER101" s="150"/>
      <c r="ES101" s="150"/>
      <c r="ET101" s="150"/>
      <c r="EU101" s="150"/>
      <c r="EV101" s="150"/>
      <c r="EW101" s="31"/>
      <c r="EX101" s="31"/>
      <c r="EY101" s="32"/>
      <c r="EZ101" s="30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2"/>
    </row>
    <row r="102" spans="1:171" s="3" customFormat="1" ht="66" customHeight="1">
      <c r="A102" s="225" t="s">
        <v>274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7"/>
      <c r="V102" s="159" t="s">
        <v>207</v>
      </c>
      <c r="W102" s="160"/>
      <c r="X102" s="160"/>
      <c r="Y102" s="160"/>
      <c r="Z102" s="160"/>
      <c r="AA102" s="160"/>
      <c r="AB102" s="160"/>
      <c r="AC102" s="160"/>
      <c r="AD102" s="161"/>
      <c r="AE102" s="159" t="s">
        <v>198</v>
      </c>
      <c r="AF102" s="160"/>
      <c r="AG102" s="160"/>
      <c r="AH102" s="160"/>
      <c r="AI102" s="160"/>
      <c r="AJ102" s="160"/>
      <c r="AK102" s="160"/>
      <c r="AL102" s="160"/>
      <c r="AM102" s="160"/>
      <c r="AN102" s="33"/>
      <c r="AO102" s="33"/>
      <c r="AP102" s="33"/>
      <c r="AQ102" s="39"/>
      <c r="AR102" s="145" t="s">
        <v>303</v>
      </c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33"/>
      <c r="BF102" s="33"/>
      <c r="BG102" s="33"/>
      <c r="BH102" s="149">
        <f>BX102</f>
        <v>170000</v>
      </c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1"/>
      <c r="BX102" s="149">
        <v>170000</v>
      </c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0"/>
      <c r="CL102" s="150"/>
      <c r="CM102" s="151"/>
      <c r="CN102" s="42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4"/>
      <c r="DD102" s="42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4"/>
      <c r="DT102" s="42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4"/>
      <c r="EJ102" s="30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2"/>
      <c r="EZ102" s="30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2"/>
    </row>
    <row r="103" spans="1:171" s="3" customFormat="1" ht="56.25" customHeight="1">
      <c r="A103" s="225" t="s">
        <v>283</v>
      </c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7"/>
      <c r="V103" s="159"/>
      <c r="W103" s="160"/>
      <c r="X103" s="160"/>
      <c r="Y103" s="160"/>
      <c r="Z103" s="160"/>
      <c r="AA103" s="160"/>
      <c r="AB103" s="160"/>
      <c r="AC103" s="160"/>
      <c r="AD103" s="161"/>
      <c r="AE103" s="159" t="s">
        <v>198</v>
      </c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1"/>
      <c r="AR103" s="145" t="s">
        <v>232</v>
      </c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33"/>
      <c r="BF103" s="33"/>
      <c r="BG103" s="33"/>
      <c r="BH103" s="149">
        <f t="shared" si="2"/>
        <v>4188760</v>
      </c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1"/>
      <c r="BX103" s="149">
        <v>4188760</v>
      </c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1"/>
      <c r="CN103" s="152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4"/>
      <c r="DD103" s="152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4"/>
      <c r="DT103" s="152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4"/>
      <c r="EJ103" s="149"/>
      <c r="EK103" s="150"/>
      <c r="EL103" s="150"/>
      <c r="EM103" s="150"/>
      <c r="EN103" s="150"/>
      <c r="EO103" s="150"/>
      <c r="EP103" s="150"/>
      <c r="EQ103" s="150"/>
      <c r="ER103" s="150"/>
      <c r="ES103" s="150"/>
      <c r="ET103" s="150"/>
      <c r="EU103" s="150"/>
      <c r="EV103" s="150"/>
      <c r="EW103" s="150"/>
      <c r="EX103" s="150"/>
      <c r="EY103" s="151"/>
      <c r="EZ103" s="149"/>
      <c r="FA103" s="150"/>
      <c r="FB103" s="150"/>
      <c r="FC103" s="150"/>
      <c r="FD103" s="150"/>
      <c r="FE103" s="150"/>
      <c r="FF103" s="150"/>
      <c r="FG103" s="150"/>
      <c r="FH103" s="150"/>
      <c r="FI103" s="150"/>
      <c r="FJ103" s="150"/>
      <c r="FK103" s="150"/>
      <c r="FL103" s="150"/>
      <c r="FM103" s="150"/>
      <c r="FN103" s="150"/>
      <c r="FO103" s="151"/>
    </row>
    <row r="104" spans="1:171" s="3" customFormat="1" ht="56.25" customHeight="1">
      <c r="A104" s="225" t="s">
        <v>316</v>
      </c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7"/>
      <c r="V104" s="38"/>
      <c r="W104" s="33"/>
      <c r="X104" s="33"/>
      <c r="Y104" s="33"/>
      <c r="Z104" s="33"/>
      <c r="AA104" s="33"/>
      <c r="AB104" s="33"/>
      <c r="AC104" s="33"/>
      <c r="AD104" s="39"/>
      <c r="AE104" s="159" t="s">
        <v>198</v>
      </c>
      <c r="AF104" s="160"/>
      <c r="AG104" s="160"/>
      <c r="AH104" s="160"/>
      <c r="AI104" s="160"/>
      <c r="AJ104" s="160"/>
      <c r="AK104" s="160"/>
      <c r="AL104" s="160"/>
      <c r="AM104" s="160"/>
      <c r="AN104" s="33"/>
      <c r="AO104" s="33"/>
      <c r="AP104" s="33"/>
      <c r="AQ104" s="39"/>
      <c r="AR104" s="145" t="s">
        <v>311</v>
      </c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33"/>
      <c r="BF104" s="33"/>
      <c r="BG104" s="33"/>
      <c r="BH104" s="149">
        <v>20500</v>
      </c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1"/>
      <c r="BX104" s="149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1"/>
      <c r="CN104" s="140">
        <v>20500</v>
      </c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43"/>
      <c r="DA104" s="43"/>
      <c r="DB104" s="43"/>
      <c r="DC104" s="44"/>
      <c r="DD104" s="42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4"/>
      <c r="DT104" s="42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4"/>
      <c r="EJ104" s="30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2"/>
      <c r="EZ104" s="30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2"/>
    </row>
    <row r="105" spans="1:171" s="3" customFormat="1" ht="62.25" customHeight="1">
      <c r="A105" s="136" t="s">
        <v>208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1"/>
      <c r="V105" s="159" t="s">
        <v>209</v>
      </c>
      <c r="W105" s="160"/>
      <c r="X105" s="160"/>
      <c r="Y105" s="160"/>
      <c r="Z105" s="160"/>
      <c r="AA105" s="160"/>
      <c r="AB105" s="160"/>
      <c r="AC105" s="160"/>
      <c r="AD105" s="161"/>
      <c r="AE105" s="159" t="s">
        <v>198</v>
      </c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1"/>
      <c r="AR105" s="41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149">
        <f>BX105+EJ105+CN105</f>
        <v>8168560.6899999995</v>
      </c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1"/>
      <c r="BX105" s="149">
        <f>BX106+BX108+BX110+BX107</f>
        <v>3218327.31</v>
      </c>
      <c r="BY105" s="150"/>
      <c r="BZ105" s="150"/>
      <c r="CA105" s="150"/>
      <c r="CB105" s="150"/>
      <c r="CC105" s="150"/>
      <c r="CD105" s="150"/>
      <c r="CE105" s="150"/>
      <c r="CF105" s="150"/>
      <c r="CG105" s="150"/>
      <c r="CH105" s="150"/>
      <c r="CI105" s="150"/>
      <c r="CJ105" s="150"/>
      <c r="CK105" s="150"/>
      <c r="CL105" s="150"/>
      <c r="CM105" s="151"/>
      <c r="CN105" s="143">
        <f>CN107+CN109</f>
        <v>2432053</v>
      </c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77"/>
      <c r="DD105" s="152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53"/>
      <c r="DP105" s="153"/>
      <c r="DQ105" s="153"/>
      <c r="DR105" s="153"/>
      <c r="DS105" s="154"/>
      <c r="DT105" s="152"/>
      <c r="DU105" s="153"/>
      <c r="DV105" s="153"/>
      <c r="DW105" s="153"/>
      <c r="DX105" s="153"/>
      <c r="DY105" s="153"/>
      <c r="DZ105" s="153"/>
      <c r="EA105" s="153"/>
      <c r="EB105" s="153"/>
      <c r="EC105" s="153"/>
      <c r="ED105" s="153"/>
      <c r="EE105" s="153"/>
      <c r="EF105" s="153"/>
      <c r="EG105" s="153"/>
      <c r="EH105" s="153"/>
      <c r="EI105" s="154"/>
      <c r="EJ105" s="149">
        <f>EJ111+EJ112+EJ113</f>
        <v>2518180.38</v>
      </c>
      <c r="EK105" s="150"/>
      <c r="EL105" s="150"/>
      <c r="EM105" s="150"/>
      <c r="EN105" s="150"/>
      <c r="EO105" s="150"/>
      <c r="EP105" s="150"/>
      <c r="EQ105" s="150"/>
      <c r="ER105" s="150"/>
      <c r="ES105" s="150"/>
      <c r="ET105" s="150"/>
      <c r="EU105" s="150"/>
      <c r="EV105" s="150"/>
      <c r="EW105" s="150"/>
      <c r="EX105" s="150"/>
      <c r="EY105" s="151"/>
      <c r="EZ105" s="149"/>
      <c r="FA105" s="150"/>
      <c r="FB105" s="150"/>
      <c r="FC105" s="150"/>
      <c r="FD105" s="150"/>
      <c r="FE105" s="150"/>
      <c r="FF105" s="150"/>
      <c r="FG105" s="150"/>
      <c r="FH105" s="150"/>
      <c r="FI105" s="150"/>
      <c r="FJ105" s="150"/>
      <c r="FK105" s="150"/>
      <c r="FL105" s="150"/>
      <c r="FM105" s="150"/>
      <c r="FN105" s="150"/>
      <c r="FO105" s="151"/>
    </row>
    <row r="106" spans="1:171" s="3" customFormat="1" ht="38.25" customHeight="1">
      <c r="A106" s="146" t="s">
        <v>240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8"/>
      <c r="V106" s="38"/>
      <c r="W106" s="33"/>
      <c r="X106" s="33"/>
      <c r="Y106" s="33"/>
      <c r="Z106" s="33"/>
      <c r="AA106" s="33"/>
      <c r="AB106" s="33"/>
      <c r="AC106" s="33"/>
      <c r="AD106" s="39"/>
      <c r="AE106" s="38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9"/>
      <c r="AR106" s="145" t="s">
        <v>232</v>
      </c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33"/>
      <c r="BF106" s="33"/>
      <c r="BG106" s="33"/>
      <c r="BH106" s="149">
        <f>BX106</f>
        <v>1795620</v>
      </c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1"/>
      <c r="BX106" s="149">
        <v>1795620</v>
      </c>
      <c r="BY106" s="150"/>
      <c r="BZ106" s="150"/>
      <c r="CA106" s="150"/>
      <c r="CB106" s="150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0"/>
      <c r="CM106" s="151"/>
      <c r="CN106" s="42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4"/>
      <c r="DD106" s="42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4"/>
      <c r="DT106" s="42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4"/>
      <c r="EJ106" s="30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2"/>
      <c r="EZ106" s="30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2"/>
    </row>
    <row r="107" spans="1:171" s="3" customFormat="1" ht="37.5" customHeight="1">
      <c r="A107" s="25"/>
      <c r="B107" s="147" t="s">
        <v>265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8"/>
      <c r="V107" s="38"/>
      <c r="W107" s="33"/>
      <c r="X107" s="33"/>
      <c r="Y107" s="33"/>
      <c r="Z107" s="33"/>
      <c r="AA107" s="33"/>
      <c r="AB107" s="33"/>
      <c r="AC107" s="33"/>
      <c r="AD107" s="39"/>
      <c r="AE107" s="38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9"/>
      <c r="AR107" s="145" t="s">
        <v>260</v>
      </c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33"/>
      <c r="BF107" s="33"/>
      <c r="BG107" s="33"/>
      <c r="BH107" s="149">
        <f>CN107</f>
        <v>2390053</v>
      </c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1"/>
      <c r="BX107" s="149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0"/>
      <c r="CI107" s="150"/>
      <c r="CJ107" s="150"/>
      <c r="CK107" s="150"/>
      <c r="CL107" s="150"/>
      <c r="CM107" s="151"/>
      <c r="CN107" s="143">
        <v>2390053</v>
      </c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43"/>
      <c r="DA107" s="43"/>
      <c r="DB107" s="43"/>
      <c r="DC107" s="44"/>
      <c r="DD107" s="42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4"/>
      <c r="DT107" s="42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4"/>
      <c r="EJ107" s="30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2"/>
      <c r="EZ107" s="30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2"/>
    </row>
    <row r="108" spans="1:171" s="3" customFormat="1" ht="34.5" customHeight="1">
      <c r="A108" s="146" t="s">
        <v>241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8"/>
      <c r="V108" s="38"/>
      <c r="W108" s="33"/>
      <c r="X108" s="33"/>
      <c r="Y108" s="33"/>
      <c r="Z108" s="33"/>
      <c r="AA108" s="33"/>
      <c r="AB108" s="33"/>
      <c r="AC108" s="33"/>
      <c r="AD108" s="39"/>
      <c r="AE108" s="38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9"/>
      <c r="AR108" s="145" t="s">
        <v>233</v>
      </c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33"/>
      <c r="BF108" s="33"/>
      <c r="BG108" s="33"/>
      <c r="BH108" s="149">
        <f>BX108</f>
        <v>1067852.31</v>
      </c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1"/>
      <c r="BX108" s="149">
        <v>1067852.31</v>
      </c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1"/>
      <c r="CN108" s="42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4"/>
      <c r="DD108" s="42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4"/>
      <c r="DT108" s="42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4"/>
      <c r="EJ108" s="30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2"/>
      <c r="EZ108" s="30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2"/>
    </row>
    <row r="109" spans="1:171" s="3" customFormat="1" ht="34.5" customHeight="1">
      <c r="A109" s="146" t="s">
        <v>332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8"/>
      <c r="V109" s="38"/>
      <c r="W109" s="33"/>
      <c r="X109" s="33"/>
      <c r="Y109" s="33"/>
      <c r="Z109" s="33"/>
      <c r="AA109" s="33"/>
      <c r="AB109" s="33"/>
      <c r="AC109" s="33"/>
      <c r="AD109" s="39"/>
      <c r="AE109" s="38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9"/>
      <c r="AR109" s="145" t="s">
        <v>319</v>
      </c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33"/>
      <c r="BF109" s="33"/>
      <c r="BG109" s="33"/>
      <c r="BH109" s="149">
        <f>CN109</f>
        <v>42000</v>
      </c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1"/>
      <c r="BX109" s="30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2"/>
      <c r="CN109" s="140">
        <v>42000</v>
      </c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43"/>
      <c r="DA109" s="43"/>
      <c r="DB109" s="43"/>
      <c r="DC109" s="44"/>
      <c r="DD109" s="42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4"/>
      <c r="DT109" s="42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4"/>
      <c r="EJ109" s="30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2"/>
      <c r="EZ109" s="30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2"/>
    </row>
    <row r="110" spans="1:171" s="3" customFormat="1" ht="30" customHeight="1">
      <c r="A110" s="146" t="s">
        <v>242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8"/>
      <c r="V110" s="38"/>
      <c r="W110" s="33"/>
      <c r="X110" s="33"/>
      <c r="Y110" s="33"/>
      <c r="Z110" s="33"/>
      <c r="AA110" s="33"/>
      <c r="AB110" s="33"/>
      <c r="AC110" s="33"/>
      <c r="AD110" s="39"/>
      <c r="AE110" s="38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9"/>
      <c r="AR110" s="145" t="s">
        <v>234</v>
      </c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33"/>
      <c r="BF110" s="33"/>
      <c r="BG110" s="33"/>
      <c r="BH110" s="149">
        <f>BX110</f>
        <v>354855</v>
      </c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  <c r="BT110" s="150"/>
      <c r="BU110" s="150"/>
      <c r="BV110" s="150"/>
      <c r="BW110" s="151"/>
      <c r="BX110" s="149">
        <v>354855</v>
      </c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0"/>
      <c r="CI110" s="150"/>
      <c r="CJ110" s="150"/>
      <c r="CK110" s="150"/>
      <c r="CL110" s="150"/>
      <c r="CM110" s="151"/>
      <c r="CN110" s="42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4"/>
      <c r="DD110" s="42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4"/>
      <c r="DT110" s="42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4"/>
      <c r="EJ110" s="30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2"/>
      <c r="EZ110" s="30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2"/>
    </row>
    <row r="111" spans="1:171" s="3" customFormat="1" ht="38.25" customHeight="1">
      <c r="A111" s="146" t="s">
        <v>243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8"/>
      <c r="V111" s="38"/>
      <c r="W111" s="33"/>
      <c r="X111" s="33"/>
      <c r="Y111" s="33"/>
      <c r="Z111" s="33"/>
      <c r="AA111" s="33"/>
      <c r="AB111" s="33"/>
      <c r="AC111" s="33"/>
      <c r="AD111" s="39"/>
      <c r="AE111" s="38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9"/>
      <c r="AR111" s="145" t="s">
        <v>235</v>
      </c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33"/>
      <c r="BF111" s="33"/>
      <c r="BG111" s="33"/>
      <c r="BH111" s="149">
        <f>EJ111</f>
        <v>2409405.38</v>
      </c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1"/>
      <c r="BX111" s="149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0"/>
      <c r="CI111" s="150"/>
      <c r="CJ111" s="150"/>
      <c r="CK111" s="150"/>
      <c r="CL111" s="150"/>
      <c r="CM111" s="151"/>
      <c r="CN111" s="42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4"/>
      <c r="DD111" s="42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4"/>
      <c r="DT111" s="42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4"/>
      <c r="EJ111" s="149">
        <v>2409405.38</v>
      </c>
      <c r="EK111" s="150"/>
      <c r="EL111" s="150"/>
      <c r="EM111" s="150"/>
      <c r="EN111" s="150"/>
      <c r="EO111" s="150"/>
      <c r="EP111" s="150"/>
      <c r="EQ111" s="150"/>
      <c r="ER111" s="150"/>
      <c r="ES111" s="150"/>
      <c r="ET111" s="150"/>
      <c r="EU111" s="150"/>
      <c r="EV111" s="150"/>
      <c r="EW111" s="150"/>
      <c r="EX111" s="150"/>
      <c r="EY111" s="151"/>
      <c r="EZ111" s="30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2"/>
    </row>
    <row r="112" spans="1:171" s="3" customFormat="1" ht="38.25" customHeight="1">
      <c r="A112" s="25"/>
      <c r="B112" s="147" t="s">
        <v>304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8"/>
      <c r="V112" s="38"/>
      <c r="W112" s="33"/>
      <c r="X112" s="33"/>
      <c r="Y112" s="33"/>
      <c r="Z112" s="33"/>
      <c r="AA112" s="33"/>
      <c r="AB112" s="33"/>
      <c r="AC112" s="33"/>
      <c r="AD112" s="39"/>
      <c r="AE112" s="38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9"/>
      <c r="AR112" s="145" t="s">
        <v>235</v>
      </c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33"/>
      <c r="BF112" s="33"/>
      <c r="BG112" s="33"/>
      <c r="BH112" s="149">
        <f>EJ112</f>
        <v>39375</v>
      </c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1"/>
      <c r="BX112" s="30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2"/>
      <c r="CN112" s="42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4"/>
      <c r="DD112" s="42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4"/>
      <c r="DT112" s="42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4"/>
      <c r="EJ112" s="149">
        <v>39375</v>
      </c>
      <c r="EK112" s="150"/>
      <c r="EL112" s="150"/>
      <c r="EM112" s="150"/>
      <c r="EN112" s="150"/>
      <c r="EO112" s="150"/>
      <c r="EP112" s="150"/>
      <c r="EQ112" s="150"/>
      <c r="ER112" s="150"/>
      <c r="ES112" s="150"/>
      <c r="ET112" s="150"/>
      <c r="EU112" s="150"/>
      <c r="EV112" s="31"/>
      <c r="EW112" s="31"/>
      <c r="EX112" s="31"/>
      <c r="EY112" s="32"/>
      <c r="EZ112" s="30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2"/>
    </row>
    <row r="113" spans="1:171" s="3" customFormat="1" ht="42" customHeight="1">
      <c r="A113" s="146" t="s">
        <v>305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8"/>
      <c r="V113" s="38"/>
      <c r="W113" s="33"/>
      <c r="X113" s="33"/>
      <c r="Y113" s="33"/>
      <c r="Z113" s="33"/>
      <c r="AA113" s="33"/>
      <c r="AB113" s="33"/>
      <c r="AC113" s="33"/>
      <c r="AD113" s="39"/>
      <c r="AE113" s="38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9"/>
      <c r="AR113" s="145" t="s">
        <v>235</v>
      </c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33"/>
      <c r="BF113" s="33"/>
      <c r="BG113" s="33"/>
      <c r="BH113" s="149">
        <f>EJ113</f>
        <v>69400</v>
      </c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1"/>
      <c r="BX113" s="30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2"/>
      <c r="CN113" s="42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4"/>
      <c r="DD113" s="42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4"/>
      <c r="DT113" s="42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4"/>
      <c r="EJ113" s="149">
        <v>69400</v>
      </c>
      <c r="EK113" s="150"/>
      <c r="EL113" s="150"/>
      <c r="EM113" s="150"/>
      <c r="EN113" s="150"/>
      <c r="EO113" s="150"/>
      <c r="EP113" s="150"/>
      <c r="EQ113" s="150"/>
      <c r="ER113" s="150"/>
      <c r="ES113" s="150"/>
      <c r="ET113" s="150"/>
      <c r="EU113" s="150"/>
      <c r="EV113" s="31"/>
      <c r="EW113" s="31"/>
      <c r="EX113" s="31"/>
      <c r="EY113" s="32"/>
      <c r="EZ113" s="30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2"/>
    </row>
    <row r="114" spans="1:171" s="3" customFormat="1" ht="39" customHeight="1">
      <c r="A114" s="23"/>
      <c r="B114" s="120" t="s">
        <v>210</v>
      </c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1"/>
      <c r="V114" s="159" t="s">
        <v>40</v>
      </c>
      <c r="W114" s="160"/>
      <c r="X114" s="160"/>
      <c r="Y114" s="160"/>
      <c r="Z114" s="160"/>
      <c r="AA114" s="160"/>
      <c r="AB114" s="160"/>
      <c r="AC114" s="160"/>
      <c r="AD114" s="161"/>
      <c r="AE114" s="159" t="s">
        <v>12</v>
      </c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1"/>
      <c r="AR114" s="41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149">
        <f>BH116+BH119</f>
        <v>0</v>
      </c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  <c r="BT114" s="150"/>
      <c r="BU114" s="150"/>
      <c r="BV114" s="150"/>
      <c r="BW114" s="151"/>
      <c r="BX114" s="149">
        <f>BX116+BX119</f>
        <v>0</v>
      </c>
      <c r="BY114" s="150"/>
      <c r="BZ114" s="150"/>
      <c r="CA114" s="150"/>
      <c r="CB114" s="150"/>
      <c r="CC114" s="150"/>
      <c r="CD114" s="150"/>
      <c r="CE114" s="150"/>
      <c r="CF114" s="150"/>
      <c r="CG114" s="150"/>
      <c r="CH114" s="150"/>
      <c r="CI114" s="150"/>
      <c r="CJ114" s="150"/>
      <c r="CK114" s="150"/>
      <c r="CL114" s="150"/>
      <c r="CM114" s="151"/>
      <c r="CN114" s="152">
        <f>CN116+CN119</f>
        <v>0</v>
      </c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4"/>
      <c r="DD114" s="152">
        <f>DD116+DD119</f>
        <v>0</v>
      </c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4"/>
      <c r="DT114" s="152">
        <f>DT116+DT119</f>
        <v>0</v>
      </c>
      <c r="DU114" s="153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4"/>
      <c r="EJ114" s="149">
        <f>EJ116+EJ119</f>
        <v>0</v>
      </c>
      <c r="EK114" s="150"/>
      <c r="EL114" s="150"/>
      <c r="EM114" s="150"/>
      <c r="EN114" s="150"/>
      <c r="EO114" s="150"/>
      <c r="EP114" s="150"/>
      <c r="EQ114" s="150"/>
      <c r="ER114" s="150"/>
      <c r="ES114" s="150"/>
      <c r="ET114" s="150"/>
      <c r="EU114" s="150"/>
      <c r="EV114" s="150"/>
      <c r="EW114" s="150"/>
      <c r="EX114" s="150"/>
      <c r="EY114" s="151"/>
      <c r="EZ114" s="149">
        <f>EZ116+EZ119</f>
        <v>0</v>
      </c>
      <c r="FA114" s="150"/>
      <c r="FB114" s="150"/>
      <c r="FC114" s="150"/>
      <c r="FD114" s="150"/>
      <c r="FE114" s="150"/>
      <c r="FF114" s="150"/>
      <c r="FG114" s="150"/>
      <c r="FH114" s="150"/>
      <c r="FI114" s="150"/>
      <c r="FJ114" s="150"/>
      <c r="FK114" s="150"/>
      <c r="FL114" s="150"/>
      <c r="FM114" s="150"/>
      <c r="FN114" s="150"/>
      <c r="FO114" s="151"/>
    </row>
    <row r="115" spans="1:171" s="3" customFormat="1" ht="12" customHeight="1">
      <c r="A115" s="23"/>
      <c r="B115" s="120" t="s">
        <v>1</v>
      </c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1"/>
      <c r="V115" s="159" t="s">
        <v>12</v>
      </c>
      <c r="W115" s="160"/>
      <c r="X115" s="160"/>
      <c r="Y115" s="160"/>
      <c r="Z115" s="160"/>
      <c r="AA115" s="160"/>
      <c r="AB115" s="160"/>
      <c r="AC115" s="160"/>
      <c r="AD115" s="161"/>
      <c r="AE115" s="159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1"/>
      <c r="AR115" s="41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149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1"/>
      <c r="BX115" s="149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0"/>
      <c r="CL115" s="150"/>
      <c r="CM115" s="151"/>
      <c r="CN115" s="152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4"/>
      <c r="DD115" s="152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4"/>
      <c r="DT115" s="152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4"/>
      <c r="EJ115" s="149"/>
      <c r="EK115" s="150"/>
      <c r="EL115" s="150"/>
      <c r="EM115" s="150"/>
      <c r="EN115" s="150"/>
      <c r="EO115" s="150"/>
      <c r="EP115" s="150"/>
      <c r="EQ115" s="150"/>
      <c r="ER115" s="150"/>
      <c r="ES115" s="150"/>
      <c r="ET115" s="150"/>
      <c r="EU115" s="150"/>
      <c r="EV115" s="150"/>
      <c r="EW115" s="150"/>
      <c r="EX115" s="150"/>
      <c r="EY115" s="151"/>
      <c r="EZ115" s="149"/>
      <c r="FA115" s="150"/>
      <c r="FB115" s="150"/>
      <c r="FC115" s="150"/>
      <c r="FD115" s="150"/>
      <c r="FE115" s="150"/>
      <c r="FF115" s="150"/>
      <c r="FG115" s="150"/>
      <c r="FH115" s="150"/>
      <c r="FI115" s="150"/>
      <c r="FJ115" s="150"/>
      <c r="FK115" s="150"/>
      <c r="FL115" s="150"/>
      <c r="FM115" s="150"/>
      <c r="FN115" s="150"/>
      <c r="FO115" s="151"/>
    </row>
    <row r="116" spans="1:171" s="3" customFormat="1" ht="32.25" customHeight="1">
      <c r="A116" s="23"/>
      <c r="B116" s="120" t="s">
        <v>211</v>
      </c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1"/>
      <c r="V116" s="159" t="s">
        <v>212</v>
      </c>
      <c r="W116" s="160"/>
      <c r="X116" s="160"/>
      <c r="Y116" s="160"/>
      <c r="Z116" s="160"/>
      <c r="AA116" s="160"/>
      <c r="AB116" s="160"/>
      <c r="AC116" s="160"/>
      <c r="AD116" s="161"/>
      <c r="AE116" s="159" t="s">
        <v>213</v>
      </c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1"/>
      <c r="AR116" s="41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149">
        <f>BH117+BH118</f>
        <v>0</v>
      </c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1"/>
      <c r="BX116" s="149">
        <f>BX117+BX118</f>
        <v>0</v>
      </c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1"/>
      <c r="CN116" s="152">
        <f>CN117+CN118</f>
        <v>0</v>
      </c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4"/>
      <c r="DD116" s="152">
        <f>DD117+DD118</f>
        <v>0</v>
      </c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3"/>
      <c r="DQ116" s="153"/>
      <c r="DR116" s="153"/>
      <c r="DS116" s="154"/>
      <c r="DT116" s="152">
        <f>DT117+DT118</f>
        <v>0</v>
      </c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4"/>
      <c r="EJ116" s="149">
        <f>EJ117+EJ118</f>
        <v>0</v>
      </c>
      <c r="EK116" s="150"/>
      <c r="EL116" s="150"/>
      <c r="EM116" s="150"/>
      <c r="EN116" s="150"/>
      <c r="EO116" s="150"/>
      <c r="EP116" s="150"/>
      <c r="EQ116" s="150"/>
      <c r="ER116" s="150"/>
      <c r="ES116" s="150"/>
      <c r="ET116" s="150"/>
      <c r="EU116" s="150"/>
      <c r="EV116" s="150"/>
      <c r="EW116" s="150"/>
      <c r="EX116" s="150"/>
      <c r="EY116" s="151"/>
      <c r="EZ116" s="149">
        <f>EZ117+EZ118</f>
        <v>0</v>
      </c>
      <c r="FA116" s="150"/>
      <c r="FB116" s="150"/>
      <c r="FC116" s="150"/>
      <c r="FD116" s="150"/>
      <c r="FE116" s="150"/>
      <c r="FF116" s="150"/>
      <c r="FG116" s="150"/>
      <c r="FH116" s="150"/>
      <c r="FI116" s="150"/>
      <c r="FJ116" s="150"/>
      <c r="FK116" s="150"/>
      <c r="FL116" s="150"/>
      <c r="FM116" s="150"/>
      <c r="FN116" s="150"/>
      <c r="FO116" s="151"/>
    </row>
    <row r="117" spans="1:171" s="3" customFormat="1" ht="39" customHeight="1">
      <c r="A117" s="23"/>
      <c r="B117" s="174" t="s">
        <v>214</v>
      </c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5"/>
      <c r="V117" s="167" t="s">
        <v>215</v>
      </c>
      <c r="W117" s="168"/>
      <c r="X117" s="168"/>
      <c r="Y117" s="168"/>
      <c r="Z117" s="168"/>
      <c r="AA117" s="168"/>
      <c r="AB117" s="168"/>
      <c r="AC117" s="168"/>
      <c r="AD117" s="176"/>
      <c r="AE117" s="167" t="s">
        <v>216</v>
      </c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76"/>
      <c r="AR117" s="53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152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4"/>
      <c r="BX117" s="152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4"/>
      <c r="CN117" s="152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4"/>
      <c r="DD117" s="152"/>
      <c r="DE117" s="153"/>
      <c r="DF117" s="153"/>
      <c r="DG117" s="153"/>
      <c r="DH117" s="153"/>
      <c r="DI117" s="153"/>
      <c r="DJ117" s="153"/>
      <c r="DK117" s="153"/>
      <c r="DL117" s="153"/>
      <c r="DM117" s="153"/>
      <c r="DN117" s="153"/>
      <c r="DO117" s="153"/>
      <c r="DP117" s="153"/>
      <c r="DQ117" s="153"/>
      <c r="DR117" s="153"/>
      <c r="DS117" s="154"/>
      <c r="DT117" s="152"/>
      <c r="DU117" s="153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4"/>
      <c r="EJ117" s="152"/>
      <c r="EK117" s="153"/>
      <c r="EL117" s="153"/>
      <c r="EM117" s="153"/>
      <c r="EN117" s="153"/>
      <c r="EO117" s="153"/>
      <c r="EP117" s="153"/>
      <c r="EQ117" s="153"/>
      <c r="ER117" s="153"/>
      <c r="ES117" s="153"/>
      <c r="ET117" s="153"/>
      <c r="EU117" s="153"/>
      <c r="EV117" s="153"/>
      <c r="EW117" s="153"/>
      <c r="EX117" s="153"/>
      <c r="EY117" s="154"/>
      <c r="EZ117" s="152"/>
      <c r="FA117" s="153"/>
      <c r="FB117" s="153"/>
      <c r="FC117" s="153"/>
      <c r="FD117" s="153"/>
      <c r="FE117" s="153"/>
      <c r="FF117" s="153"/>
      <c r="FG117" s="153"/>
      <c r="FH117" s="153"/>
      <c r="FI117" s="153"/>
      <c r="FJ117" s="153"/>
      <c r="FK117" s="153"/>
      <c r="FL117" s="153"/>
      <c r="FM117" s="153"/>
      <c r="FN117" s="153"/>
      <c r="FO117" s="154"/>
    </row>
    <row r="118" spans="1:171" s="3" customFormat="1" ht="42" customHeight="1">
      <c r="A118" s="25"/>
      <c r="B118" s="174" t="s">
        <v>124</v>
      </c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5"/>
      <c r="V118" s="167" t="s">
        <v>125</v>
      </c>
      <c r="W118" s="168"/>
      <c r="X118" s="168"/>
      <c r="Y118" s="168"/>
      <c r="Z118" s="168"/>
      <c r="AA118" s="168"/>
      <c r="AB118" s="168"/>
      <c r="AC118" s="168"/>
      <c r="AD118" s="176"/>
      <c r="AE118" s="167" t="s">
        <v>217</v>
      </c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76"/>
      <c r="AR118" s="53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152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4"/>
      <c r="BX118" s="152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4"/>
      <c r="CN118" s="152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4"/>
      <c r="DD118" s="152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4"/>
      <c r="DT118" s="152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4"/>
      <c r="EJ118" s="152"/>
      <c r="EK118" s="153"/>
      <c r="EL118" s="153"/>
      <c r="EM118" s="153"/>
      <c r="EN118" s="153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4"/>
      <c r="EZ118" s="152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3"/>
      <c r="FL118" s="153"/>
      <c r="FM118" s="153"/>
      <c r="FN118" s="153"/>
      <c r="FO118" s="154"/>
    </row>
    <row r="119" spans="1:171" s="3" customFormat="1" ht="16.5" customHeight="1">
      <c r="A119" s="25"/>
      <c r="B119" s="174" t="s">
        <v>126</v>
      </c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5"/>
      <c r="V119" s="167" t="s">
        <v>41</v>
      </c>
      <c r="W119" s="168"/>
      <c r="X119" s="168"/>
      <c r="Y119" s="168"/>
      <c r="Z119" s="168"/>
      <c r="AA119" s="168"/>
      <c r="AB119" s="168"/>
      <c r="AC119" s="168"/>
      <c r="AD119" s="176"/>
      <c r="AE119" s="167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76"/>
      <c r="AR119" s="53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152">
        <f>BH120</f>
        <v>0</v>
      </c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4"/>
      <c r="BX119" s="152">
        <f>BX120</f>
        <v>0</v>
      </c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4"/>
      <c r="CN119" s="152">
        <f>CN120</f>
        <v>0</v>
      </c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4"/>
      <c r="DD119" s="152">
        <f>DD120</f>
        <v>0</v>
      </c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3"/>
      <c r="DO119" s="153"/>
      <c r="DP119" s="153"/>
      <c r="DQ119" s="153"/>
      <c r="DR119" s="153"/>
      <c r="DS119" s="154"/>
      <c r="DT119" s="152">
        <f>DT120</f>
        <v>0</v>
      </c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4"/>
      <c r="EJ119" s="152">
        <f>EJ120</f>
        <v>0</v>
      </c>
      <c r="EK119" s="153"/>
      <c r="EL119" s="153"/>
      <c r="EM119" s="153"/>
      <c r="EN119" s="153"/>
      <c r="EO119" s="153"/>
      <c r="EP119" s="153"/>
      <c r="EQ119" s="153"/>
      <c r="ER119" s="153"/>
      <c r="ES119" s="153"/>
      <c r="ET119" s="153"/>
      <c r="EU119" s="153"/>
      <c r="EV119" s="153"/>
      <c r="EW119" s="153"/>
      <c r="EX119" s="153"/>
      <c r="EY119" s="154"/>
      <c r="EZ119" s="152">
        <f>EZ120</f>
        <v>0</v>
      </c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153"/>
      <c r="FL119" s="153"/>
      <c r="FM119" s="153"/>
      <c r="FN119" s="153"/>
      <c r="FO119" s="154"/>
    </row>
    <row r="120" spans="1:171" s="3" customFormat="1" ht="31.5" customHeight="1">
      <c r="A120" s="25"/>
      <c r="B120" s="174" t="s">
        <v>127</v>
      </c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5"/>
      <c r="V120" s="167" t="s">
        <v>128</v>
      </c>
      <c r="W120" s="168"/>
      <c r="X120" s="168"/>
      <c r="Y120" s="168"/>
      <c r="Z120" s="168"/>
      <c r="AA120" s="168"/>
      <c r="AB120" s="168"/>
      <c r="AC120" s="168"/>
      <c r="AD120" s="176"/>
      <c r="AE120" s="167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76"/>
      <c r="AR120" s="53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152">
        <f>BH122+BH123+BH124+BH125</f>
        <v>0</v>
      </c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4"/>
      <c r="BX120" s="152">
        <f>BX122+BX123+BX124+BX125</f>
        <v>0</v>
      </c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4"/>
      <c r="CN120" s="152">
        <f>CN122+CN123+CN124+CN125</f>
        <v>0</v>
      </c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4"/>
      <c r="DD120" s="152">
        <f>DD122+DD123+DD124+DD125</f>
        <v>0</v>
      </c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4"/>
      <c r="DT120" s="152">
        <f>DT122+DT123+DT124+DT125</f>
        <v>0</v>
      </c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4"/>
      <c r="EJ120" s="152">
        <f>EJ122+EJ123+EJ124+EJ125</f>
        <v>0</v>
      </c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4"/>
      <c r="EZ120" s="152">
        <f>EZ122+EZ123+EZ124+EZ125</f>
        <v>0</v>
      </c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4"/>
    </row>
    <row r="121" spans="1:171" s="3" customFormat="1" ht="11.25" customHeight="1">
      <c r="A121" s="25"/>
      <c r="B121" s="174" t="s">
        <v>1</v>
      </c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5"/>
      <c r="V121" s="167" t="s">
        <v>12</v>
      </c>
      <c r="W121" s="168"/>
      <c r="X121" s="168"/>
      <c r="Y121" s="168"/>
      <c r="Z121" s="168"/>
      <c r="AA121" s="168"/>
      <c r="AB121" s="168"/>
      <c r="AC121" s="168"/>
      <c r="AD121" s="176"/>
      <c r="AE121" s="167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76"/>
      <c r="AR121" s="53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152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4"/>
      <c r="BX121" s="152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4"/>
      <c r="CN121" s="152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4"/>
      <c r="DD121" s="152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4"/>
      <c r="DT121" s="152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4"/>
      <c r="EJ121" s="152"/>
      <c r="EK121" s="153"/>
      <c r="EL121" s="153"/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3"/>
      <c r="EY121" s="154"/>
      <c r="EZ121" s="152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3"/>
      <c r="FL121" s="153"/>
      <c r="FM121" s="153"/>
      <c r="FN121" s="153"/>
      <c r="FO121" s="154"/>
    </row>
    <row r="122" spans="1:171" s="3" customFormat="1" ht="30" customHeight="1">
      <c r="A122" s="25"/>
      <c r="B122" s="174" t="s">
        <v>129</v>
      </c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5"/>
      <c r="V122" s="167" t="s">
        <v>130</v>
      </c>
      <c r="W122" s="168"/>
      <c r="X122" s="168"/>
      <c r="Y122" s="168"/>
      <c r="Z122" s="168"/>
      <c r="AA122" s="168"/>
      <c r="AB122" s="168"/>
      <c r="AC122" s="168"/>
      <c r="AD122" s="176"/>
      <c r="AE122" s="167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76"/>
      <c r="AR122" s="53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152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4"/>
      <c r="BX122" s="152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4"/>
      <c r="CN122" s="152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4"/>
      <c r="DD122" s="152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4"/>
      <c r="DT122" s="152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4"/>
      <c r="EJ122" s="152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4"/>
      <c r="EZ122" s="152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4"/>
    </row>
    <row r="123" spans="1:171" s="3" customFormat="1" ht="27.75" customHeight="1">
      <c r="A123" s="25"/>
      <c r="B123" s="174" t="s">
        <v>131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5"/>
      <c r="V123" s="167" t="s">
        <v>132</v>
      </c>
      <c r="W123" s="168"/>
      <c r="X123" s="168"/>
      <c r="Y123" s="168"/>
      <c r="Z123" s="168"/>
      <c r="AA123" s="168"/>
      <c r="AB123" s="168"/>
      <c r="AC123" s="168"/>
      <c r="AD123" s="176"/>
      <c r="AE123" s="167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76"/>
      <c r="AR123" s="53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152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4"/>
      <c r="BX123" s="152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4"/>
      <c r="CN123" s="152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4"/>
      <c r="DD123" s="152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4"/>
      <c r="DT123" s="152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4"/>
      <c r="EJ123" s="152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4"/>
      <c r="EZ123" s="152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4"/>
    </row>
    <row r="124" spans="1:171" s="3" customFormat="1" ht="30" customHeight="1">
      <c r="A124" s="25"/>
      <c r="B124" s="174" t="s">
        <v>133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5"/>
      <c r="V124" s="167" t="s">
        <v>134</v>
      </c>
      <c r="W124" s="168"/>
      <c r="X124" s="168"/>
      <c r="Y124" s="168"/>
      <c r="Z124" s="168"/>
      <c r="AA124" s="168"/>
      <c r="AB124" s="168"/>
      <c r="AC124" s="168"/>
      <c r="AD124" s="176"/>
      <c r="AE124" s="167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76"/>
      <c r="AR124" s="53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152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4"/>
      <c r="BX124" s="152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4"/>
      <c r="CN124" s="152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4"/>
      <c r="DD124" s="152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4"/>
      <c r="DT124" s="152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4"/>
      <c r="EJ124" s="152"/>
      <c r="EK124" s="153"/>
      <c r="EL124" s="153"/>
      <c r="EM124" s="153"/>
      <c r="EN124" s="153"/>
      <c r="EO124" s="153"/>
      <c r="EP124" s="153"/>
      <c r="EQ124" s="153"/>
      <c r="ER124" s="153"/>
      <c r="ES124" s="153"/>
      <c r="ET124" s="153"/>
      <c r="EU124" s="153"/>
      <c r="EV124" s="153"/>
      <c r="EW124" s="153"/>
      <c r="EX124" s="153"/>
      <c r="EY124" s="154"/>
      <c r="EZ124" s="152"/>
      <c r="FA124" s="153"/>
      <c r="FB124" s="153"/>
      <c r="FC124" s="153"/>
      <c r="FD124" s="153"/>
      <c r="FE124" s="153"/>
      <c r="FF124" s="153"/>
      <c r="FG124" s="153"/>
      <c r="FH124" s="153"/>
      <c r="FI124" s="153"/>
      <c r="FJ124" s="153"/>
      <c r="FK124" s="153"/>
      <c r="FL124" s="153"/>
      <c r="FM124" s="153"/>
      <c r="FN124" s="153"/>
      <c r="FO124" s="154"/>
    </row>
    <row r="125" spans="1:171" s="3" customFormat="1" ht="30" customHeight="1">
      <c r="A125" s="25"/>
      <c r="B125" s="174" t="s">
        <v>135</v>
      </c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5"/>
      <c r="V125" s="167" t="s">
        <v>136</v>
      </c>
      <c r="W125" s="168"/>
      <c r="X125" s="168"/>
      <c r="Y125" s="168"/>
      <c r="Z125" s="168"/>
      <c r="AA125" s="168"/>
      <c r="AB125" s="168"/>
      <c r="AC125" s="168"/>
      <c r="AD125" s="176"/>
      <c r="AE125" s="167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76"/>
      <c r="AR125" s="53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152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4"/>
      <c r="BX125" s="152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4"/>
      <c r="CN125" s="152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4"/>
      <c r="DD125" s="152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4"/>
      <c r="DT125" s="152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4"/>
      <c r="EJ125" s="152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4"/>
      <c r="EZ125" s="152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4"/>
    </row>
    <row r="126" spans="1:171" s="3" customFormat="1" ht="27" customHeight="1">
      <c r="A126" s="25"/>
      <c r="B126" s="174" t="s">
        <v>42</v>
      </c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5"/>
      <c r="V126" s="167" t="s">
        <v>43</v>
      </c>
      <c r="W126" s="168"/>
      <c r="X126" s="168"/>
      <c r="Y126" s="168"/>
      <c r="Z126" s="168"/>
      <c r="AA126" s="168"/>
      <c r="AB126" s="168"/>
      <c r="AC126" s="168"/>
      <c r="AD126" s="176"/>
      <c r="AE126" s="167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76"/>
      <c r="AR126" s="53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152">
        <f>BH127+BH128</f>
        <v>0</v>
      </c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4"/>
      <c r="BX126" s="152">
        <f>BX127+BX128</f>
        <v>0</v>
      </c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4"/>
      <c r="CN126" s="152">
        <f>CN127+CN128</f>
        <v>0</v>
      </c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4"/>
      <c r="DD126" s="152">
        <f>DD127+DD128</f>
        <v>0</v>
      </c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4"/>
      <c r="DT126" s="152">
        <f>DT127+DT128</f>
        <v>0</v>
      </c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4"/>
      <c r="EJ126" s="152">
        <f>EJ127+EJ128</f>
        <v>0</v>
      </c>
      <c r="EK126" s="153"/>
      <c r="EL126" s="153"/>
      <c r="EM126" s="153"/>
      <c r="EN126" s="153"/>
      <c r="EO126" s="153"/>
      <c r="EP126" s="153"/>
      <c r="EQ126" s="153"/>
      <c r="ER126" s="153"/>
      <c r="ES126" s="153"/>
      <c r="ET126" s="153"/>
      <c r="EU126" s="153"/>
      <c r="EV126" s="153"/>
      <c r="EW126" s="153"/>
      <c r="EX126" s="153"/>
      <c r="EY126" s="154"/>
      <c r="EZ126" s="152">
        <f>EZ127+EZ128</f>
        <v>0</v>
      </c>
      <c r="FA126" s="153"/>
      <c r="FB126" s="153"/>
      <c r="FC126" s="153"/>
      <c r="FD126" s="153"/>
      <c r="FE126" s="153"/>
      <c r="FF126" s="153"/>
      <c r="FG126" s="153"/>
      <c r="FH126" s="153"/>
      <c r="FI126" s="153"/>
      <c r="FJ126" s="153"/>
      <c r="FK126" s="153"/>
      <c r="FL126" s="153"/>
      <c r="FM126" s="153"/>
      <c r="FN126" s="153"/>
      <c r="FO126" s="154"/>
    </row>
    <row r="127" spans="1:171" s="3" customFormat="1" ht="28.5" customHeight="1">
      <c r="A127" s="25"/>
      <c r="B127" s="174" t="s">
        <v>45</v>
      </c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5"/>
      <c r="V127" s="167" t="s">
        <v>44</v>
      </c>
      <c r="W127" s="168"/>
      <c r="X127" s="168"/>
      <c r="Y127" s="168"/>
      <c r="Z127" s="168"/>
      <c r="AA127" s="168"/>
      <c r="AB127" s="168"/>
      <c r="AC127" s="168"/>
      <c r="AD127" s="176"/>
      <c r="AE127" s="167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76"/>
      <c r="AR127" s="53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152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4"/>
      <c r="BX127" s="152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4"/>
      <c r="CN127" s="152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4"/>
      <c r="DD127" s="152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4"/>
      <c r="DT127" s="152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4"/>
      <c r="EJ127" s="152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4"/>
      <c r="EZ127" s="152"/>
      <c r="FA127" s="153"/>
      <c r="FB127" s="153"/>
      <c r="FC127" s="153"/>
      <c r="FD127" s="153"/>
      <c r="FE127" s="153"/>
      <c r="FF127" s="153"/>
      <c r="FG127" s="153"/>
      <c r="FH127" s="153"/>
      <c r="FI127" s="153"/>
      <c r="FJ127" s="153"/>
      <c r="FK127" s="153"/>
      <c r="FL127" s="153"/>
      <c r="FM127" s="153"/>
      <c r="FN127" s="153"/>
      <c r="FO127" s="154"/>
    </row>
    <row r="128" spans="1:171" s="3" customFormat="1" ht="15.75" customHeight="1">
      <c r="A128" s="25"/>
      <c r="B128" s="120" t="s">
        <v>137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1"/>
      <c r="V128" s="159" t="s">
        <v>46</v>
      </c>
      <c r="W128" s="160"/>
      <c r="X128" s="160"/>
      <c r="Y128" s="160"/>
      <c r="Z128" s="160"/>
      <c r="AA128" s="160"/>
      <c r="AB128" s="160"/>
      <c r="AC128" s="160"/>
      <c r="AD128" s="161"/>
      <c r="AE128" s="159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1"/>
      <c r="AR128" s="41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149">
        <f>BH130+BH131</f>
        <v>0</v>
      </c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1"/>
      <c r="BX128" s="149">
        <f>BX130+BX131</f>
        <v>0</v>
      </c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  <c r="CM128" s="151"/>
      <c r="CN128" s="152">
        <f>CN130+CN131</f>
        <v>0</v>
      </c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4"/>
      <c r="DD128" s="152">
        <f>DD130+DD131</f>
        <v>0</v>
      </c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4"/>
      <c r="DT128" s="152">
        <f>DT130+DT131</f>
        <v>0</v>
      </c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4"/>
      <c r="EJ128" s="149">
        <f>EJ130+EJ131</f>
        <v>0</v>
      </c>
      <c r="EK128" s="150"/>
      <c r="EL128" s="150"/>
      <c r="EM128" s="150"/>
      <c r="EN128" s="150"/>
      <c r="EO128" s="150"/>
      <c r="EP128" s="150"/>
      <c r="EQ128" s="150"/>
      <c r="ER128" s="150"/>
      <c r="ES128" s="150"/>
      <c r="ET128" s="150"/>
      <c r="EU128" s="150"/>
      <c r="EV128" s="150"/>
      <c r="EW128" s="150"/>
      <c r="EX128" s="150"/>
      <c r="EY128" s="151"/>
      <c r="EZ128" s="149">
        <f>EZ130+EZ131</f>
        <v>0</v>
      </c>
      <c r="FA128" s="150"/>
      <c r="FB128" s="150"/>
      <c r="FC128" s="150"/>
      <c r="FD128" s="150"/>
      <c r="FE128" s="150"/>
      <c r="FF128" s="150"/>
      <c r="FG128" s="150"/>
      <c r="FH128" s="150"/>
      <c r="FI128" s="150"/>
      <c r="FJ128" s="150"/>
      <c r="FK128" s="150"/>
      <c r="FL128" s="150"/>
      <c r="FM128" s="150"/>
      <c r="FN128" s="150"/>
      <c r="FO128" s="151"/>
    </row>
    <row r="129" spans="1:171" s="3" customFormat="1" ht="15" customHeight="1">
      <c r="A129" s="25"/>
      <c r="B129" s="120" t="s">
        <v>1</v>
      </c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1"/>
      <c r="V129" s="159" t="s">
        <v>12</v>
      </c>
      <c r="W129" s="160"/>
      <c r="X129" s="160"/>
      <c r="Y129" s="160"/>
      <c r="Z129" s="160"/>
      <c r="AA129" s="160"/>
      <c r="AB129" s="160"/>
      <c r="AC129" s="160"/>
      <c r="AD129" s="161"/>
      <c r="AE129" s="159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1"/>
      <c r="AR129" s="41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149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1"/>
      <c r="BX129" s="149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1"/>
      <c r="CN129" s="152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4"/>
      <c r="DD129" s="152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4"/>
      <c r="DT129" s="152"/>
      <c r="DU129" s="153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4"/>
      <c r="EJ129" s="149"/>
      <c r="EK129" s="150"/>
      <c r="EL129" s="150"/>
      <c r="EM129" s="150"/>
      <c r="EN129" s="150"/>
      <c r="EO129" s="150"/>
      <c r="EP129" s="150"/>
      <c r="EQ129" s="150"/>
      <c r="ER129" s="150"/>
      <c r="ES129" s="150"/>
      <c r="ET129" s="150"/>
      <c r="EU129" s="150"/>
      <c r="EV129" s="150"/>
      <c r="EW129" s="150"/>
      <c r="EX129" s="150"/>
      <c r="EY129" s="151"/>
      <c r="EZ129" s="149"/>
      <c r="FA129" s="150"/>
      <c r="FB129" s="150"/>
      <c r="FC129" s="150"/>
      <c r="FD129" s="150"/>
      <c r="FE129" s="150"/>
      <c r="FF129" s="150"/>
      <c r="FG129" s="150"/>
      <c r="FH129" s="150"/>
      <c r="FI129" s="150"/>
      <c r="FJ129" s="150"/>
      <c r="FK129" s="150"/>
      <c r="FL129" s="150"/>
      <c r="FM129" s="150"/>
      <c r="FN129" s="150"/>
      <c r="FO129" s="151"/>
    </row>
    <row r="130" spans="1:171" s="3" customFormat="1" ht="16.5" customHeight="1">
      <c r="A130" s="25"/>
      <c r="B130" s="120" t="s">
        <v>89</v>
      </c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1"/>
      <c r="V130" s="159" t="s">
        <v>138</v>
      </c>
      <c r="W130" s="160"/>
      <c r="X130" s="160"/>
      <c r="Y130" s="160"/>
      <c r="Z130" s="160"/>
      <c r="AA130" s="160"/>
      <c r="AB130" s="160"/>
      <c r="AC130" s="160"/>
      <c r="AD130" s="161"/>
      <c r="AE130" s="159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1"/>
      <c r="AR130" s="41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149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1"/>
      <c r="BX130" s="149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1"/>
      <c r="CN130" s="152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4"/>
      <c r="DD130" s="152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3"/>
      <c r="DO130" s="153"/>
      <c r="DP130" s="153"/>
      <c r="DQ130" s="153"/>
      <c r="DR130" s="153"/>
      <c r="DS130" s="154"/>
      <c r="DT130" s="152"/>
      <c r="DU130" s="153"/>
      <c r="DV130" s="153"/>
      <c r="DW130" s="153"/>
      <c r="DX130" s="153"/>
      <c r="DY130" s="153"/>
      <c r="DZ130" s="153"/>
      <c r="EA130" s="153"/>
      <c r="EB130" s="153"/>
      <c r="EC130" s="153"/>
      <c r="ED130" s="153"/>
      <c r="EE130" s="153"/>
      <c r="EF130" s="153"/>
      <c r="EG130" s="153"/>
      <c r="EH130" s="153"/>
      <c r="EI130" s="154"/>
      <c r="EJ130" s="149"/>
      <c r="EK130" s="150"/>
      <c r="EL130" s="150"/>
      <c r="EM130" s="150"/>
      <c r="EN130" s="150"/>
      <c r="EO130" s="150"/>
      <c r="EP130" s="150"/>
      <c r="EQ130" s="150"/>
      <c r="ER130" s="150"/>
      <c r="ES130" s="150"/>
      <c r="ET130" s="150"/>
      <c r="EU130" s="150"/>
      <c r="EV130" s="150"/>
      <c r="EW130" s="150"/>
      <c r="EX130" s="150"/>
      <c r="EY130" s="151"/>
      <c r="EZ130" s="149"/>
      <c r="FA130" s="150"/>
      <c r="FB130" s="150"/>
      <c r="FC130" s="150"/>
      <c r="FD130" s="150"/>
      <c r="FE130" s="150"/>
      <c r="FF130" s="150"/>
      <c r="FG130" s="150"/>
      <c r="FH130" s="150"/>
      <c r="FI130" s="150"/>
      <c r="FJ130" s="150"/>
      <c r="FK130" s="150"/>
      <c r="FL130" s="150"/>
      <c r="FM130" s="150"/>
      <c r="FN130" s="150"/>
      <c r="FO130" s="151"/>
    </row>
    <row r="131" spans="1:171" s="3" customFormat="1" ht="16.5" customHeight="1">
      <c r="A131" s="25"/>
      <c r="B131" s="120" t="s">
        <v>91</v>
      </c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1"/>
      <c r="V131" s="159" t="s">
        <v>139</v>
      </c>
      <c r="W131" s="160"/>
      <c r="X131" s="160"/>
      <c r="Y131" s="160"/>
      <c r="Z131" s="160"/>
      <c r="AA131" s="160"/>
      <c r="AB131" s="160"/>
      <c r="AC131" s="160"/>
      <c r="AD131" s="161"/>
      <c r="AE131" s="159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1"/>
      <c r="AR131" s="41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149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1"/>
      <c r="BX131" s="149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0"/>
      <c r="CI131" s="150"/>
      <c r="CJ131" s="150"/>
      <c r="CK131" s="150"/>
      <c r="CL131" s="150"/>
      <c r="CM131" s="151"/>
      <c r="CN131" s="152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4"/>
      <c r="DD131" s="152"/>
      <c r="DE131" s="153"/>
      <c r="DF131" s="153"/>
      <c r="DG131" s="153"/>
      <c r="DH131" s="153"/>
      <c r="DI131" s="153"/>
      <c r="DJ131" s="153"/>
      <c r="DK131" s="153"/>
      <c r="DL131" s="153"/>
      <c r="DM131" s="153"/>
      <c r="DN131" s="153"/>
      <c r="DO131" s="153"/>
      <c r="DP131" s="153"/>
      <c r="DQ131" s="153"/>
      <c r="DR131" s="153"/>
      <c r="DS131" s="154"/>
      <c r="DT131" s="152"/>
      <c r="DU131" s="153"/>
      <c r="DV131" s="153"/>
      <c r="DW131" s="153"/>
      <c r="DX131" s="153"/>
      <c r="DY131" s="153"/>
      <c r="DZ131" s="153"/>
      <c r="EA131" s="153"/>
      <c r="EB131" s="153"/>
      <c r="EC131" s="153"/>
      <c r="ED131" s="153"/>
      <c r="EE131" s="153"/>
      <c r="EF131" s="153"/>
      <c r="EG131" s="153"/>
      <c r="EH131" s="153"/>
      <c r="EI131" s="154"/>
      <c r="EJ131" s="149"/>
      <c r="EK131" s="150"/>
      <c r="EL131" s="150"/>
      <c r="EM131" s="150"/>
      <c r="EN131" s="150"/>
      <c r="EO131" s="150"/>
      <c r="EP131" s="150"/>
      <c r="EQ131" s="150"/>
      <c r="ER131" s="150"/>
      <c r="ES131" s="150"/>
      <c r="ET131" s="150"/>
      <c r="EU131" s="150"/>
      <c r="EV131" s="150"/>
      <c r="EW131" s="150"/>
      <c r="EX131" s="150"/>
      <c r="EY131" s="151"/>
      <c r="EZ131" s="149"/>
      <c r="FA131" s="150"/>
      <c r="FB131" s="150"/>
      <c r="FC131" s="150"/>
      <c r="FD131" s="150"/>
      <c r="FE131" s="150"/>
      <c r="FF131" s="150"/>
      <c r="FG131" s="150"/>
      <c r="FH131" s="150"/>
      <c r="FI131" s="150"/>
      <c r="FJ131" s="150"/>
      <c r="FK131" s="150"/>
      <c r="FL131" s="150"/>
      <c r="FM131" s="150"/>
      <c r="FN131" s="150"/>
      <c r="FO131" s="151"/>
    </row>
    <row r="132" spans="1:171" s="3" customFormat="1" ht="30" customHeight="1">
      <c r="A132" s="25"/>
      <c r="B132" s="120" t="s">
        <v>140</v>
      </c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1"/>
      <c r="V132" s="159" t="s">
        <v>47</v>
      </c>
      <c r="W132" s="160"/>
      <c r="X132" s="160"/>
      <c r="Y132" s="160"/>
      <c r="Z132" s="160"/>
      <c r="AA132" s="160"/>
      <c r="AB132" s="160"/>
      <c r="AC132" s="160"/>
      <c r="AD132" s="161"/>
      <c r="AE132" s="159" t="s">
        <v>12</v>
      </c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1"/>
      <c r="AR132" s="41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149">
        <f>BX132+EJ132</f>
        <v>2092132.69</v>
      </c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1"/>
      <c r="BX132" s="149">
        <v>2073952.31</v>
      </c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0"/>
      <c r="CI132" s="150"/>
      <c r="CJ132" s="150"/>
      <c r="CK132" s="150"/>
      <c r="CL132" s="150"/>
      <c r="CM132" s="151"/>
      <c r="CN132" s="152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4"/>
      <c r="DD132" s="152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4"/>
      <c r="DT132" s="152"/>
      <c r="DU132" s="153"/>
      <c r="DV132" s="153"/>
      <c r="DW132" s="153"/>
      <c r="DX132" s="153"/>
      <c r="DY132" s="153"/>
      <c r="DZ132" s="153"/>
      <c r="EA132" s="153"/>
      <c r="EB132" s="153"/>
      <c r="EC132" s="153"/>
      <c r="ED132" s="153"/>
      <c r="EE132" s="153"/>
      <c r="EF132" s="153"/>
      <c r="EG132" s="153"/>
      <c r="EH132" s="153"/>
      <c r="EI132" s="154"/>
      <c r="EJ132" s="149">
        <v>18180.38</v>
      </c>
      <c r="EK132" s="150"/>
      <c r="EL132" s="150"/>
      <c r="EM132" s="150"/>
      <c r="EN132" s="150"/>
      <c r="EO132" s="150"/>
      <c r="EP132" s="150"/>
      <c r="EQ132" s="150"/>
      <c r="ER132" s="150"/>
      <c r="ES132" s="150"/>
      <c r="ET132" s="150"/>
      <c r="EU132" s="150"/>
      <c r="EV132" s="150"/>
      <c r="EW132" s="150"/>
      <c r="EX132" s="150"/>
      <c r="EY132" s="151"/>
      <c r="EZ132" s="149"/>
      <c r="FA132" s="150"/>
      <c r="FB132" s="150"/>
      <c r="FC132" s="150"/>
      <c r="FD132" s="150"/>
      <c r="FE132" s="150"/>
      <c r="FF132" s="150"/>
      <c r="FG132" s="150"/>
      <c r="FH132" s="150"/>
      <c r="FI132" s="150"/>
      <c r="FJ132" s="150"/>
      <c r="FK132" s="150"/>
      <c r="FL132" s="150"/>
      <c r="FM132" s="150"/>
      <c r="FN132" s="150"/>
      <c r="FO132" s="151"/>
    </row>
    <row r="133" spans="1:171" s="3" customFormat="1" ht="30" customHeight="1">
      <c r="A133" s="25"/>
      <c r="B133" s="120" t="s">
        <v>141</v>
      </c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1"/>
      <c r="V133" s="159" t="s">
        <v>48</v>
      </c>
      <c r="W133" s="160"/>
      <c r="X133" s="160"/>
      <c r="Y133" s="160"/>
      <c r="Z133" s="160"/>
      <c r="AA133" s="160"/>
      <c r="AB133" s="160"/>
      <c r="AC133" s="160"/>
      <c r="AD133" s="161"/>
      <c r="AE133" s="159" t="s">
        <v>12</v>
      </c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1"/>
      <c r="AR133" s="41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149">
        <v>0</v>
      </c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0"/>
      <c r="BW133" s="151"/>
      <c r="BX133" s="149">
        <v>0</v>
      </c>
      <c r="BY133" s="150"/>
      <c r="BZ133" s="150"/>
      <c r="CA133" s="150"/>
      <c r="CB133" s="150"/>
      <c r="CC133" s="150"/>
      <c r="CD133" s="150"/>
      <c r="CE133" s="150"/>
      <c r="CF133" s="150"/>
      <c r="CG133" s="150"/>
      <c r="CH133" s="150"/>
      <c r="CI133" s="150"/>
      <c r="CJ133" s="150"/>
      <c r="CK133" s="150"/>
      <c r="CL133" s="150"/>
      <c r="CM133" s="151"/>
      <c r="CN133" s="152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4"/>
      <c r="DD133" s="152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3"/>
      <c r="DR133" s="153"/>
      <c r="DS133" s="154"/>
      <c r="DT133" s="152"/>
      <c r="DU133" s="153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4"/>
      <c r="EJ133" s="149">
        <v>0</v>
      </c>
      <c r="EK133" s="150"/>
      <c r="EL133" s="150"/>
      <c r="EM133" s="150"/>
      <c r="EN133" s="150"/>
      <c r="EO133" s="150"/>
      <c r="EP133" s="150"/>
      <c r="EQ133" s="150"/>
      <c r="ER133" s="150"/>
      <c r="ES133" s="150"/>
      <c r="ET133" s="150"/>
      <c r="EU133" s="150"/>
      <c r="EV133" s="150"/>
      <c r="EW133" s="150"/>
      <c r="EX133" s="150"/>
      <c r="EY133" s="151"/>
      <c r="EZ133" s="149"/>
      <c r="FA133" s="150"/>
      <c r="FB133" s="150"/>
      <c r="FC133" s="150"/>
      <c r="FD133" s="150"/>
      <c r="FE133" s="150"/>
      <c r="FF133" s="150"/>
      <c r="FG133" s="150"/>
      <c r="FH133" s="150"/>
      <c r="FI133" s="150"/>
      <c r="FJ133" s="150"/>
      <c r="FK133" s="150"/>
      <c r="FL133" s="150"/>
      <c r="FM133" s="150"/>
      <c r="FN133" s="150"/>
      <c r="FO133" s="151"/>
    </row>
  </sheetData>
  <sheetProtection/>
  <mergeCells count="1053">
    <mergeCell ref="CN30:CY30"/>
    <mergeCell ref="A44:U44"/>
    <mergeCell ref="BH44:BW44"/>
    <mergeCell ref="CN44:CY44"/>
    <mergeCell ref="A81:U81"/>
    <mergeCell ref="V81:AD81"/>
    <mergeCell ref="AE81:AM81"/>
    <mergeCell ref="AR81:BD81"/>
    <mergeCell ref="BH81:BW81"/>
    <mergeCell ref="CN81:CY81"/>
    <mergeCell ref="A80:U80"/>
    <mergeCell ref="V80:AD80"/>
    <mergeCell ref="AE80:AM80"/>
    <mergeCell ref="BH80:BW80"/>
    <mergeCell ref="A104:U104"/>
    <mergeCell ref="AE104:AM104"/>
    <mergeCell ref="A101:U101"/>
    <mergeCell ref="AE101:AM101"/>
    <mergeCell ref="B95:U95"/>
    <mergeCell ref="AE95:AM95"/>
    <mergeCell ref="BX110:CM110"/>
    <mergeCell ref="BH107:BW107"/>
    <mergeCell ref="CN80:CY80"/>
    <mergeCell ref="AR80:BD80"/>
    <mergeCell ref="AR87:BD87"/>
    <mergeCell ref="AR104:BD104"/>
    <mergeCell ref="BH101:BW101"/>
    <mergeCell ref="BX100:CM100"/>
    <mergeCell ref="CN95:CY95"/>
    <mergeCell ref="AR95:BD95"/>
    <mergeCell ref="B112:U112"/>
    <mergeCell ref="BH108:BW108"/>
    <mergeCell ref="BH110:BW110"/>
    <mergeCell ref="A113:U113"/>
    <mergeCell ref="AR112:BD112"/>
    <mergeCell ref="AR113:BD113"/>
    <mergeCell ref="BH111:BW111"/>
    <mergeCell ref="AR111:BD111"/>
    <mergeCell ref="AR108:BD108"/>
    <mergeCell ref="AR110:BD110"/>
    <mergeCell ref="EJ112:EU112"/>
    <mergeCell ref="EJ113:EU113"/>
    <mergeCell ref="BH112:BW112"/>
    <mergeCell ref="BH113:BW113"/>
    <mergeCell ref="V56:AD56"/>
    <mergeCell ref="AR97:BD97"/>
    <mergeCell ref="AE92:AM92"/>
    <mergeCell ref="CN69:DC69"/>
    <mergeCell ref="AE93:AM93"/>
    <mergeCell ref="BH100:BW100"/>
    <mergeCell ref="EJ28:EU28"/>
    <mergeCell ref="B22:U22"/>
    <mergeCell ref="V22:AD22"/>
    <mergeCell ref="AR22:BD22"/>
    <mergeCell ref="AE22:AM22"/>
    <mergeCell ref="EJ22:EU22"/>
    <mergeCell ref="BH22:BW22"/>
    <mergeCell ref="BH27:BW27"/>
    <mergeCell ref="BH23:BW23"/>
    <mergeCell ref="B24:U24"/>
    <mergeCell ref="A47:U47"/>
    <mergeCell ref="A48:U48"/>
    <mergeCell ref="BH47:BW47"/>
    <mergeCell ref="BH48:BW48"/>
    <mergeCell ref="AE24:AQ24"/>
    <mergeCell ref="BH24:BW24"/>
    <mergeCell ref="BH37:BW37"/>
    <mergeCell ref="AR28:BD28"/>
    <mergeCell ref="A40:U40"/>
    <mergeCell ref="A30:U30"/>
    <mergeCell ref="V54:AD54"/>
    <mergeCell ref="AE54:AM54"/>
    <mergeCell ref="AE21:AM21"/>
    <mergeCell ref="V21:AD21"/>
    <mergeCell ref="AR21:BD21"/>
    <mergeCell ref="AR30:BD30"/>
    <mergeCell ref="V53:AD53"/>
    <mergeCell ref="AE53:AM53"/>
    <mergeCell ref="V23:AD23"/>
    <mergeCell ref="V24:AD24"/>
    <mergeCell ref="A27:U27"/>
    <mergeCell ref="B21:U21"/>
    <mergeCell ref="BH93:BW93"/>
    <mergeCell ref="AR91:BD91"/>
    <mergeCell ref="BX54:CM54"/>
    <mergeCell ref="B50:U50"/>
    <mergeCell ref="A53:U53"/>
    <mergeCell ref="AE57:AM57"/>
    <mergeCell ref="AR57:BD57"/>
    <mergeCell ref="BH57:BW57"/>
    <mergeCell ref="BH94:BW94"/>
    <mergeCell ref="B18:U18"/>
    <mergeCell ref="V18:AD18"/>
    <mergeCell ref="AE18:AM18"/>
    <mergeCell ref="BH18:BW18"/>
    <mergeCell ref="BH54:BW54"/>
    <mergeCell ref="AE67:AM67"/>
    <mergeCell ref="AR68:BD68"/>
    <mergeCell ref="B23:U23"/>
    <mergeCell ref="AR18:BD18"/>
    <mergeCell ref="CN27:CY27"/>
    <mergeCell ref="AR27:BD27"/>
    <mergeCell ref="A41:U41"/>
    <mergeCell ref="A54:U54"/>
    <mergeCell ref="AR54:BD54"/>
    <mergeCell ref="BH41:BW41"/>
    <mergeCell ref="CN41:CY41"/>
    <mergeCell ref="BX49:CM49"/>
    <mergeCell ref="CN40:CY40"/>
    <mergeCell ref="CN36:DC36"/>
    <mergeCell ref="V102:AD102"/>
    <mergeCell ref="AE102:AM102"/>
    <mergeCell ref="BH102:BW102"/>
    <mergeCell ref="BX102:CM102"/>
    <mergeCell ref="BH98:BW98"/>
    <mergeCell ref="BX92:CM92"/>
    <mergeCell ref="V100:AD100"/>
    <mergeCell ref="AR92:BD92"/>
    <mergeCell ref="AR101:BD101"/>
    <mergeCell ref="BX94:CM94"/>
    <mergeCell ref="EJ111:EY111"/>
    <mergeCell ref="BX108:CM108"/>
    <mergeCell ref="BX107:CM107"/>
    <mergeCell ref="BH106:BW106"/>
    <mergeCell ref="BX106:CM106"/>
    <mergeCell ref="EJ101:EV101"/>
    <mergeCell ref="BH104:BW104"/>
    <mergeCell ref="BX104:CM104"/>
    <mergeCell ref="EJ105:EY105"/>
    <mergeCell ref="DT103:EI103"/>
    <mergeCell ref="A111:U111"/>
    <mergeCell ref="A93:U93"/>
    <mergeCell ref="AR93:BD93"/>
    <mergeCell ref="A103:U103"/>
    <mergeCell ref="A99:U99"/>
    <mergeCell ref="A108:U108"/>
    <mergeCell ref="A110:U110"/>
    <mergeCell ref="AR106:BD106"/>
    <mergeCell ref="A97:U97"/>
    <mergeCell ref="AR100:BD100"/>
    <mergeCell ref="V69:AD69"/>
    <mergeCell ref="A68:U68"/>
    <mergeCell ref="B69:U69"/>
    <mergeCell ref="V50:AD50"/>
    <mergeCell ref="B55:U55"/>
    <mergeCell ref="V67:AD67"/>
    <mergeCell ref="A57:U57"/>
    <mergeCell ref="V57:AD57"/>
    <mergeCell ref="B66:U66"/>
    <mergeCell ref="B65:U65"/>
    <mergeCell ref="AE69:AQ69"/>
    <mergeCell ref="B49:U49"/>
    <mergeCell ref="A67:U67"/>
    <mergeCell ref="A42:U42"/>
    <mergeCell ref="AR102:BD102"/>
    <mergeCell ref="BX111:CM111"/>
    <mergeCell ref="B107:U107"/>
    <mergeCell ref="AE94:AM94"/>
    <mergeCell ref="AR99:BD99"/>
    <mergeCell ref="AR98:BD98"/>
    <mergeCell ref="A106:U106"/>
    <mergeCell ref="AR103:BD103"/>
    <mergeCell ref="A100:U100"/>
    <mergeCell ref="AR107:BD107"/>
    <mergeCell ref="W76:AD76"/>
    <mergeCell ref="AE76:AM76"/>
    <mergeCell ref="AE103:AQ103"/>
    <mergeCell ref="A102:U102"/>
    <mergeCell ref="A98:U98"/>
    <mergeCell ref="AE100:AM100"/>
    <mergeCell ref="BH95:BW95"/>
    <mergeCell ref="AR75:BD75"/>
    <mergeCell ref="AR76:BD76"/>
    <mergeCell ref="A92:U92"/>
    <mergeCell ref="BH97:BW97"/>
    <mergeCell ref="A94:U94"/>
    <mergeCell ref="B76:U76"/>
    <mergeCell ref="AR89:BD89"/>
    <mergeCell ref="AR94:BD94"/>
    <mergeCell ref="BH92:BW92"/>
    <mergeCell ref="EJ65:EY65"/>
    <mergeCell ref="CN38:CY38"/>
    <mergeCell ref="EJ46:EY46"/>
    <mergeCell ref="BX45:CM45"/>
    <mergeCell ref="BX40:CM40"/>
    <mergeCell ref="BX57:CM57"/>
    <mergeCell ref="DU56:EF56"/>
    <mergeCell ref="EJ51:EY51"/>
    <mergeCell ref="BX46:CM46"/>
    <mergeCell ref="BX50:CM50"/>
    <mergeCell ref="BH69:BW69"/>
    <mergeCell ref="BX69:CM69"/>
    <mergeCell ref="DT65:EI65"/>
    <mergeCell ref="BH76:BW76"/>
    <mergeCell ref="CN76:CY76"/>
    <mergeCell ref="DD69:DS69"/>
    <mergeCell ref="BH67:BW67"/>
    <mergeCell ref="BX67:CM67"/>
    <mergeCell ref="CN68:DC68"/>
    <mergeCell ref="DT66:EI66"/>
    <mergeCell ref="DT117:EI117"/>
    <mergeCell ref="DT69:EI69"/>
    <mergeCell ref="BX93:CM93"/>
    <mergeCell ref="BX98:CM98"/>
    <mergeCell ref="CN117:DC117"/>
    <mergeCell ref="DD117:DS117"/>
    <mergeCell ref="DT115:EI115"/>
    <mergeCell ref="DT114:EI114"/>
    <mergeCell ref="DT105:EI105"/>
    <mergeCell ref="DD103:DS103"/>
    <mergeCell ref="EJ117:EY117"/>
    <mergeCell ref="EZ117:FO117"/>
    <mergeCell ref="DT116:EI116"/>
    <mergeCell ref="EJ116:EY116"/>
    <mergeCell ref="EZ116:FO116"/>
    <mergeCell ref="B117:U117"/>
    <mergeCell ref="V117:AD117"/>
    <mergeCell ref="AE117:AQ117"/>
    <mergeCell ref="BH117:BW117"/>
    <mergeCell ref="BX117:CM117"/>
    <mergeCell ref="EJ115:EY115"/>
    <mergeCell ref="EZ115:FO115"/>
    <mergeCell ref="B116:U116"/>
    <mergeCell ref="V116:AD116"/>
    <mergeCell ref="AE116:AQ116"/>
    <mergeCell ref="BH116:BW116"/>
    <mergeCell ref="BX116:CM116"/>
    <mergeCell ref="CN116:DC116"/>
    <mergeCell ref="DD116:DS116"/>
    <mergeCell ref="CN107:CY107"/>
    <mergeCell ref="EJ114:EY114"/>
    <mergeCell ref="EZ114:FO114"/>
    <mergeCell ref="B115:U115"/>
    <mergeCell ref="V115:AD115"/>
    <mergeCell ref="AE115:AQ115"/>
    <mergeCell ref="BH115:BW115"/>
    <mergeCell ref="BX115:CM115"/>
    <mergeCell ref="CN115:DC115"/>
    <mergeCell ref="DD115:DS115"/>
    <mergeCell ref="V103:AD103"/>
    <mergeCell ref="BH103:BW103"/>
    <mergeCell ref="EZ105:FO105"/>
    <mergeCell ref="B114:U114"/>
    <mergeCell ref="V114:AD114"/>
    <mergeCell ref="AE114:AQ114"/>
    <mergeCell ref="BH114:BW114"/>
    <mergeCell ref="BX114:CM114"/>
    <mergeCell ref="CN114:DC114"/>
    <mergeCell ref="DD114:DS114"/>
    <mergeCell ref="A105:U105"/>
    <mergeCell ref="V105:AD105"/>
    <mergeCell ref="AE105:AQ105"/>
    <mergeCell ref="BH105:BW105"/>
    <mergeCell ref="BX105:CM105"/>
    <mergeCell ref="DD105:DS105"/>
    <mergeCell ref="B1:FN1"/>
    <mergeCell ref="A4:U7"/>
    <mergeCell ref="V4:AD7"/>
    <mergeCell ref="AE4:AQ7"/>
    <mergeCell ref="BH4:FO4"/>
    <mergeCell ref="BH5:BW7"/>
    <mergeCell ref="EJ6:FO6"/>
    <mergeCell ref="EJ7:EY7"/>
    <mergeCell ref="EZ7:FO7"/>
    <mergeCell ref="BX5:FO5"/>
    <mergeCell ref="BX103:CM103"/>
    <mergeCell ref="CN105:DC105"/>
    <mergeCell ref="CN103:DC103"/>
    <mergeCell ref="CN104:CY104"/>
    <mergeCell ref="EJ103:EY103"/>
    <mergeCell ref="EZ103:FO103"/>
    <mergeCell ref="BX97:CM97"/>
    <mergeCell ref="V8:AD8"/>
    <mergeCell ref="AE8:AQ8"/>
    <mergeCell ref="BH8:BW8"/>
    <mergeCell ref="BX8:CM8"/>
    <mergeCell ref="CN8:DC8"/>
    <mergeCell ref="BH15:BW15"/>
    <mergeCell ref="BX15:CM15"/>
    <mergeCell ref="BH21:BW21"/>
    <mergeCell ref="BX18:CM18"/>
    <mergeCell ref="BX6:CM7"/>
    <mergeCell ref="CN6:DC7"/>
    <mergeCell ref="DD6:DS7"/>
    <mergeCell ref="DT6:EI7"/>
    <mergeCell ref="DT8:EI8"/>
    <mergeCell ref="EJ8:EY8"/>
    <mergeCell ref="EZ8:FO8"/>
    <mergeCell ref="B9:U9"/>
    <mergeCell ref="V9:AD9"/>
    <mergeCell ref="AE9:AQ9"/>
    <mergeCell ref="BH9:BW9"/>
    <mergeCell ref="BX9:CM9"/>
    <mergeCell ref="CN9:DC9"/>
    <mergeCell ref="A8:U8"/>
    <mergeCell ref="DT9:EI9"/>
    <mergeCell ref="EJ9:EY9"/>
    <mergeCell ref="EZ9:FO9"/>
    <mergeCell ref="B10:U10"/>
    <mergeCell ref="V10:AD10"/>
    <mergeCell ref="AE10:AQ10"/>
    <mergeCell ref="BH10:BW10"/>
    <mergeCell ref="BX10:CM10"/>
    <mergeCell ref="CN10:DC10"/>
    <mergeCell ref="DT10:EI10"/>
    <mergeCell ref="EJ10:EY10"/>
    <mergeCell ref="EZ10:FO10"/>
    <mergeCell ref="B11:U11"/>
    <mergeCell ref="V11:AD11"/>
    <mergeCell ref="AE11:AQ11"/>
    <mergeCell ref="BH11:BW11"/>
    <mergeCell ref="BX11:CM11"/>
    <mergeCell ref="CN11:DC11"/>
    <mergeCell ref="DT11:EI11"/>
    <mergeCell ref="EJ11:EY11"/>
    <mergeCell ref="EZ11:FO11"/>
    <mergeCell ref="B12:U12"/>
    <mergeCell ref="V12:AD12"/>
    <mergeCell ref="AE12:AQ12"/>
    <mergeCell ref="BH12:BW12"/>
    <mergeCell ref="BX12:CM12"/>
    <mergeCell ref="CN12:DC12"/>
    <mergeCell ref="EJ12:EY12"/>
    <mergeCell ref="EZ12:FO12"/>
    <mergeCell ref="B13:U13"/>
    <mergeCell ref="V13:AD13"/>
    <mergeCell ref="AE13:AQ13"/>
    <mergeCell ref="BH13:BW13"/>
    <mergeCell ref="BX13:CM13"/>
    <mergeCell ref="CN13:DC13"/>
    <mergeCell ref="EJ13:EY13"/>
    <mergeCell ref="EZ13:FO13"/>
    <mergeCell ref="DD13:DS13"/>
    <mergeCell ref="B14:U14"/>
    <mergeCell ref="V14:AD14"/>
    <mergeCell ref="AE14:AQ14"/>
    <mergeCell ref="BH14:BW14"/>
    <mergeCell ref="BX14:CM14"/>
    <mergeCell ref="CN14:DC14"/>
    <mergeCell ref="B16:U16"/>
    <mergeCell ref="V16:AD16"/>
    <mergeCell ref="AR16:BD16"/>
    <mergeCell ref="BH16:BW16"/>
    <mergeCell ref="BX16:CM16"/>
    <mergeCell ref="B15:U15"/>
    <mergeCell ref="V15:AD15"/>
    <mergeCell ref="AE15:AQ15"/>
    <mergeCell ref="AE16:AP16"/>
    <mergeCell ref="EJ16:EY16"/>
    <mergeCell ref="EZ16:FO16"/>
    <mergeCell ref="EZ17:FO17"/>
    <mergeCell ref="DT16:EI16"/>
    <mergeCell ref="EJ14:EY14"/>
    <mergeCell ref="EZ14:FO14"/>
    <mergeCell ref="EZ23:FO23"/>
    <mergeCell ref="EJ21:EU21"/>
    <mergeCell ref="EZ20:FJ20"/>
    <mergeCell ref="DT17:EI17"/>
    <mergeCell ref="DU19:EI19"/>
    <mergeCell ref="DT15:EI15"/>
    <mergeCell ref="EJ15:EY15"/>
    <mergeCell ref="EZ15:FO15"/>
    <mergeCell ref="EJ17:EY17"/>
    <mergeCell ref="EJ20:EY20"/>
    <mergeCell ref="DD24:DS24"/>
    <mergeCell ref="DT24:EI24"/>
    <mergeCell ref="EJ24:EY24"/>
    <mergeCell ref="AE23:AQ23"/>
    <mergeCell ref="BX23:CM23"/>
    <mergeCell ref="CN23:DC23"/>
    <mergeCell ref="DD23:DS23"/>
    <mergeCell ref="CN24:DC24"/>
    <mergeCell ref="DT23:EI23"/>
    <mergeCell ref="EJ23:EY23"/>
    <mergeCell ref="V20:AD20"/>
    <mergeCell ref="EZ24:FO24"/>
    <mergeCell ref="B25:U25"/>
    <mergeCell ref="V25:AD25"/>
    <mergeCell ref="AE25:AQ25"/>
    <mergeCell ref="BH25:BW25"/>
    <mergeCell ref="BX25:CM25"/>
    <mergeCell ref="CN25:DC25"/>
    <mergeCell ref="DD25:DS25"/>
    <mergeCell ref="DT25:EI25"/>
    <mergeCell ref="EJ25:EY25"/>
    <mergeCell ref="EZ25:FO25"/>
    <mergeCell ref="B31:U31"/>
    <mergeCell ref="V31:AD31"/>
    <mergeCell ref="AE31:AQ31"/>
    <mergeCell ref="BH31:BW31"/>
    <mergeCell ref="BX31:CM31"/>
    <mergeCell ref="CN31:DC31"/>
    <mergeCell ref="DD31:DS31"/>
    <mergeCell ref="DT31:EI31"/>
    <mergeCell ref="EJ31:EY31"/>
    <mergeCell ref="EZ31:FO31"/>
    <mergeCell ref="B32:U32"/>
    <mergeCell ref="V32:AD32"/>
    <mergeCell ref="AE32:AQ32"/>
    <mergeCell ref="BH32:BW32"/>
    <mergeCell ref="BX32:CM32"/>
    <mergeCell ref="CN32:DC32"/>
    <mergeCell ref="DD32:DS32"/>
    <mergeCell ref="DT32:EI32"/>
    <mergeCell ref="EJ32:EY32"/>
    <mergeCell ref="EZ32:FO32"/>
    <mergeCell ref="B33:U33"/>
    <mergeCell ref="V33:AD33"/>
    <mergeCell ref="AE33:AQ33"/>
    <mergeCell ref="BH33:BW33"/>
    <mergeCell ref="BX33:CM33"/>
    <mergeCell ref="CN33:DC33"/>
    <mergeCell ref="DD33:DS33"/>
    <mergeCell ref="DT33:EI33"/>
    <mergeCell ref="EJ33:EY33"/>
    <mergeCell ref="EZ33:FO33"/>
    <mergeCell ref="B34:U34"/>
    <mergeCell ref="V34:AD34"/>
    <mergeCell ref="AE34:AQ34"/>
    <mergeCell ref="BH34:BW34"/>
    <mergeCell ref="BX34:CM34"/>
    <mergeCell ref="CN34:DC34"/>
    <mergeCell ref="DD34:DS34"/>
    <mergeCell ref="DT34:EI34"/>
    <mergeCell ref="EJ34:EY34"/>
    <mergeCell ref="EZ34:FO34"/>
    <mergeCell ref="B35:U35"/>
    <mergeCell ref="V35:AD35"/>
    <mergeCell ref="AE35:AQ35"/>
    <mergeCell ref="BH35:BW35"/>
    <mergeCell ref="BX35:CM35"/>
    <mergeCell ref="CN35:DC35"/>
    <mergeCell ref="DD35:DS35"/>
    <mergeCell ref="DT35:EI35"/>
    <mergeCell ref="EJ35:EY35"/>
    <mergeCell ref="EZ35:FO35"/>
    <mergeCell ref="B36:U36"/>
    <mergeCell ref="V36:AD36"/>
    <mergeCell ref="AE36:AQ36"/>
    <mergeCell ref="BH36:BW36"/>
    <mergeCell ref="BX36:CM36"/>
    <mergeCell ref="DD36:DS36"/>
    <mergeCell ref="DT36:EI36"/>
    <mergeCell ref="EJ36:EY36"/>
    <mergeCell ref="A45:U45"/>
    <mergeCell ref="A46:U46"/>
    <mergeCell ref="EJ48:EU48"/>
    <mergeCell ref="EJ47:EU47"/>
    <mergeCell ref="V49:AD49"/>
    <mergeCell ref="AE49:AQ49"/>
    <mergeCell ref="EJ49:EY49"/>
    <mergeCell ref="CN49:DC49"/>
    <mergeCell ref="DD49:DS49"/>
    <mergeCell ref="DT49:EI49"/>
    <mergeCell ref="CN50:DC50"/>
    <mergeCell ref="AR50:BD50"/>
    <mergeCell ref="DD50:DS50"/>
    <mergeCell ref="EZ36:FO36"/>
    <mergeCell ref="EZ49:FO49"/>
    <mergeCell ref="CN42:CY42"/>
    <mergeCell ref="BH39:BW39"/>
    <mergeCell ref="EJ50:EY50"/>
    <mergeCell ref="DT50:EI50"/>
    <mergeCell ref="EZ50:FO50"/>
    <mergeCell ref="B51:U51"/>
    <mergeCell ref="V51:AD51"/>
    <mergeCell ref="AE51:AQ51"/>
    <mergeCell ref="BH51:BW51"/>
    <mergeCell ref="BX51:CM51"/>
    <mergeCell ref="CN51:DC51"/>
    <mergeCell ref="DD51:DS51"/>
    <mergeCell ref="DT51:EI51"/>
    <mergeCell ref="AE50:AQ50"/>
    <mergeCell ref="EZ51:FO51"/>
    <mergeCell ref="B52:U52"/>
    <mergeCell ref="V52:AD52"/>
    <mergeCell ref="AE52:AQ52"/>
    <mergeCell ref="BH52:BW52"/>
    <mergeCell ref="BX52:CM52"/>
    <mergeCell ref="CN52:DC52"/>
    <mergeCell ref="EZ52:FO52"/>
    <mergeCell ref="EJ52:EY52"/>
    <mergeCell ref="EJ59:EY59"/>
    <mergeCell ref="DT58:EI58"/>
    <mergeCell ref="EJ56:EU56"/>
    <mergeCell ref="DT55:EI55"/>
    <mergeCell ref="EZ59:FO59"/>
    <mergeCell ref="EZ55:FO55"/>
    <mergeCell ref="DU53:EF53"/>
    <mergeCell ref="DD56:DO56"/>
    <mergeCell ref="AR55:BD55"/>
    <mergeCell ref="EJ55:EY55"/>
    <mergeCell ref="EJ58:EY58"/>
    <mergeCell ref="A56:U56"/>
    <mergeCell ref="DD58:DS58"/>
    <mergeCell ref="AE55:AQ55"/>
    <mergeCell ref="BH55:BW55"/>
    <mergeCell ref="BX55:CM55"/>
    <mergeCell ref="CN55:DC55"/>
    <mergeCell ref="V55:AD55"/>
    <mergeCell ref="B58:U58"/>
    <mergeCell ref="V58:AD58"/>
    <mergeCell ref="AE58:AQ58"/>
    <mergeCell ref="BH58:BW58"/>
    <mergeCell ref="BX58:CM58"/>
    <mergeCell ref="AE56:AM56"/>
    <mergeCell ref="AR58:BD58"/>
    <mergeCell ref="CN58:DC58"/>
    <mergeCell ref="EZ58:FO58"/>
    <mergeCell ref="B59:U59"/>
    <mergeCell ref="V59:AD59"/>
    <mergeCell ref="AE59:AQ59"/>
    <mergeCell ref="BH59:BW59"/>
    <mergeCell ref="BX59:CM59"/>
    <mergeCell ref="CN59:DC59"/>
    <mergeCell ref="DD59:DS59"/>
    <mergeCell ref="DT59:EI59"/>
    <mergeCell ref="B60:U60"/>
    <mergeCell ref="V60:AD60"/>
    <mergeCell ref="AE60:AQ60"/>
    <mergeCell ref="BH60:BW60"/>
    <mergeCell ref="BX60:CM60"/>
    <mergeCell ref="CN60:DC60"/>
    <mergeCell ref="DD60:DS60"/>
    <mergeCell ref="DT60:EI60"/>
    <mergeCell ref="EJ60:EY60"/>
    <mergeCell ref="EZ60:FO60"/>
    <mergeCell ref="B61:U61"/>
    <mergeCell ref="V61:AD61"/>
    <mergeCell ref="AE61:AQ61"/>
    <mergeCell ref="BH61:BW61"/>
    <mergeCell ref="BX61:CM61"/>
    <mergeCell ref="CN61:DC61"/>
    <mergeCell ref="EJ61:EY61"/>
    <mergeCell ref="EZ61:FO61"/>
    <mergeCell ref="B62:U62"/>
    <mergeCell ref="V62:AD62"/>
    <mergeCell ref="AE62:AQ62"/>
    <mergeCell ref="BH62:BW62"/>
    <mergeCell ref="BX62:CM62"/>
    <mergeCell ref="CN62:DC62"/>
    <mergeCell ref="B63:U63"/>
    <mergeCell ref="V63:AD63"/>
    <mergeCell ref="AE63:AQ63"/>
    <mergeCell ref="BH63:BW63"/>
    <mergeCell ref="BX63:CM63"/>
    <mergeCell ref="CN63:DC63"/>
    <mergeCell ref="B64:U64"/>
    <mergeCell ref="V64:AD64"/>
    <mergeCell ref="AE64:AQ64"/>
    <mergeCell ref="BH64:BW64"/>
    <mergeCell ref="BX64:CM64"/>
    <mergeCell ref="CN64:DC64"/>
    <mergeCell ref="V65:AD65"/>
    <mergeCell ref="AE65:AQ65"/>
    <mergeCell ref="BH65:BW65"/>
    <mergeCell ref="BX65:CM65"/>
    <mergeCell ref="CN65:DC65"/>
    <mergeCell ref="AR65:BD65"/>
    <mergeCell ref="V66:AD66"/>
    <mergeCell ref="AE66:AQ66"/>
    <mergeCell ref="BH66:BW66"/>
    <mergeCell ref="BX66:CM66"/>
    <mergeCell ref="CN66:DC66"/>
    <mergeCell ref="EJ69:EY69"/>
    <mergeCell ref="V68:AD68"/>
    <mergeCell ref="AE68:AQ68"/>
    <mergeCell ref="BH68:BW68"/>
    <mergeCell ref="BX68:CM68"/>
    <mergeCell ref="EZ69:FO69"/>
    <mergeCell ref="B70:U70"/>
    <mergeCell ref="V70:AD70"/>
    <mergeCell ref="AE70:AQ70"/>
    <mergeCell ref="BH70:BW70"/>
    <mergeCell ref="BX70:CM70"/>
    <mergeCell ref="CN70:DC70"/>
    <mergeCell ref="DD70:DS70"/>
    <mergeCell ref="DT70:EI70"/>
    <mergeCell ref="EJ70:EY70"/>
    <mergeCell ref="EZ70:FO70"/>
    <mergeCell ref="B71:U71"/>
    <mergeCell ref="V71:AD71"/>
    <mergeCell ref="AE71:AQ71"/>
    <mergeCell ref="BH71:BW71"/>
    <mergeCell ref="BX71:CM71"/>
    <mergeCell ref="CN71:DC71"/>
    <mergeCell ref="DD71:DS71"/>
    <mergeCell ref="DT71:EI71"/>
    <mergeCell ref="EJ71:EY71"/>
    <mergeCell ref="EZ71:FO71"/>
    <mergeCell ref="B72:U72"/>
    <mergeCell ref="V72:AD72"/>
    <mergeCell ref="AE72:AQ72"/>
    <mergeCell ref="BH72:BW72"/>
    <mergeCell ref="BX72:CM72"/>
    <mergeCell ref="CN72:DC72"/>
    <mergeCell ref="DD72:DS72"/>
    <mergeCell ref="DT72:EI72"/>
    <mergeCell ref="EJ72:EY72"/>
    <mergeCell ref="EZ72:FO72"/>
    <mergeCell ref="B73:U73"/>
    <mergeCell ref="V73:AD73"/>
    <mergeCell ref="AE73:AQ73"/>
    <mergeCell ref="BH73:BW73"/>
    <mergeCell ref="BX73:CM73"/>
    <mergeCell ref="CN73:DC73"/>
    <mergeCell ref="DD73:DS73"/>
    <mergeCell ref="DT73:EI73"/>
    <mergeCell ref="EJ73:EY73"/>
    <mergeCell ref="EZ73:FO73"/>
    <mergeCell ref="B74:U74"/>
    <mergeCell ref="V74:AD74"/>
    <mergeCell ref="AE74:AQ74"/>
    <mergeCell ref="BH74:BW74"/>
    <mergeCell ref="BX74:CM74"/>
    <mergeCell ref="CN74:DC74"/>
    <mergeCell ref="DD74:DS74"/>
    <mergeCell ref="DT74:EI74"/>
    <mergeCell ref="EJ74:EY74"/>
    <mergeCell ref="EZ74:FO74"/>
    <mergeCell ref="B75:U75"/>
    <mergeCell ref="V75:AD75"/>
    <mergeCell ref="AE75:AQ75"/>
    <mergeCell ref="BH75:BW75"/>
    <mergeCell ref="BX75:CM75"/>
    <mergeCell ref="CN75:DC75"/>
    <mergeCell ref="DD75:DS75"/>
    <mergeCell ref="DT75:EI75"/>
    <mergeCell ref="EJ75:EY75"/>
    <mergeCell ref="EZ75:FO75"/>
    <mergeCell ref="B82:U82"/>
    <mergeCell ref="V82:AD82"/>
    <mergeCell ref="AE82:AQ82"/>
    <mergeCell ref="BH82:BW82"/>
    <mergeCell ref="BX82:CM82"/>
    <mergeCell ref="CN82:DC82"/>
    <mergeCell ref="DD82:DS82"/>
    <mergeCell ref="DT82:EI82"/>
    <mergeCell ref="EJ82:EY82"/>
    <mergeCell ref="EZ82:FO82"/>
    <mergeCell ref="B83:U83"/>
    <mergeCell ref="V83:AD83"/>
    <mergeCell ref="AE83:AQ83"/>
    <mergeCell ref="BH83:BW83"/>
    <mergeCell ref="BX83:CM83"/>
    <mergeCell ref="CN83:DC83"/>
    <mergeCell ref="DD83:DS83"/>
    <mergeCell ref="DT83:EI83"/>
    <mergeCell ref="EJ83:EY83"/>
    <mergeCell ref="EZ83:FO83"/>
    <mergeCell ref="B84:U84"/>
    <mergeCell ref="V84:AD84"/>
    <mergeCell ref="AE84:AQ84"/>
    <mergeCell ref="BH84:BW84"/>
    <mergeCell ref="BX84:CM84"/>
    <mergeCell ref="CN84:DC84"/>
    <mergeCell ref="DD84:DS84"/>
    <mergeCell ref="DT84:EI84"/>
    <mergeCell ref="EJ84:EY84"/>
    <mergeCell ref="EZ84:FO84"/>
    <mergeCell ref="B85:U85"/>
    <mergeCell ref="V85:AD85"/>
    <mergeCell ref="AE85:AQ85"/>
    <mergeCell ref="BH85:BW85"/>
    <mergeCell ref="BX85:CM85"/>
    <mergeCell ref="CN85:DC85"/>
    <mergeCell ref="DD85:DS85"/>
    <mergeCell ref="DT85:EI85"/>
    <mergeCell ref="EJ85:EY85"/>
    <mergeCell ref="EZ85:FO85"/>
    <mergeCell ref="B86:U86"/>
    <mergeCell ref="V86:AD86"/>
    <mergeCell ref="AE86:AQ86"/>
    <mergeCell ref="BH86:BW86"/>
    <mergeCell ref="BX86:CM86"/>
    <mergeCell ref="CN86:DC86"/>
    <mergeCell ref="DD86:DS86"/>
    <mergeCell ref="DT86:EI86"/>
    <mergeCell ref="EJ86:EY86"/>
    <mergeCell ref="EZ86:FO86"/>
    <mergeCell ref="B87:U87"/>
    <mergeCell ref="V87:AD87"/>
    <mergeCell ref="AE87:AQ87"/>
    <mergeCell ref="BH87:BW87"/>
    <mergeCell ref="BX87:CM87"/>
    <mergeCell ref="CN87:DC87"/>
    <mergeCell ref="DD87:DS87"/>
    <mergeCell ref="DT87:EI87"/>
    <mergeCell ref="EJ87:EY87"/>
    <mergeCell ref="EZ87:FO87"/>
    <mergeCell ref="B88:U88"/>
    <mergeCell ref="V88:AD88"/>
    <mergeCell ref="AE88:AQ88"/>
    <mergeCell ref="BH88:BW88"/>
    <mergeCell ref="BX88:CM88"/>
    <mergeCell ref="CN88:DC88"/>
    <mergeCell ref="DD88:DS88"/>
    <mergeCell ref="DT88:EI88"/>
    <mergeCell ref="EJ88:EY88"/>
    <mergeCell ref="EZ88:FO88"/>
    <mergeCell ref="B89:U89"/>
    <mergeCell ref="V89:AD89"/>
    <mergeCell ref="AE89:AQ89"/>
    <mergeCell ref="BH89:BW89"/>
    <mergeCell ref="BX89:CM89"/>
    <mergeCell ref="CN89:DC89"/>
    <mergeCell ref="DD89:DS89"/>
    <mergeCell ref="DT89:EI89"/>
    <mergeCell ref="EJ89:EY89"/>
    <mergeCell ref="EZ89:FO89"/>
    <mergeCell ref="B90:U90"/>
    <mergeCell ref="V90:AD90"/>
    <mergeCell ref="AE90:AQ90"/>
    <mergeCell ref="BH90:BW90"/>
    <mergeCell ref="BX90:CM90"/>
    <mergeCell ref="CN90:DC90"/>
    <mergeCell ref="DD90:DS90"/>
    <mergeCell ref="DT90:EI90"/>
    <mergeCell ref="EJ90:EY90"/>
    <mergeCell ref="EZ90:FO90"/>
    <mergeCell ref="B91:U91"/>
    <mergeCell ref="V91:AD91"/>
    <mergeCell ref="AE91:AQ91"/>
    <mergeCell ref="BH91:BW91"/>
    <mergeCell ref="BX91:CM91"/>
    <mergeCell ref="CN91:DC91"/>
    <mergeCell ref="DD91:DS91"/>
    <mergeCell ref="DT91:EI91"/>
    <mergeCell ref="EJ91:EY91"/>
    <mergeCell ref="EZ91:FO91"/>
    <mergeCell ref="B96:U96"/>
    <mergeCell ref="V96:AD96"/>
    <mergeCell ref="AE96:AQ96"/>
    <mergeCell ref="BH96:BW96"/>
    <mergeCell ref="BX96:CM96"/>
    <mergeCell ref="CN96:DC96"/>
    <mergeCell ref="DD96:DS96"/>
    <mergeCell ref="DT96:EI96"/>
    <mergeCell ref="EJ96:EY96"/>
    <mergeCell ref="EZ96:FO96"/>
    <mergeCell ref="V99:AD99"/>
    <mergeCell ref="AE99:AQ99"/>
    <mergeCell ref="BH99:BW99"/>
    <mergeCell ref="BX99:CM99"/>
    <mergeCell ref="CN99:DC99"/>
    <mergeCell ref="DD99:DS99"/>
    <mergeCell ref="DT99:EI99"/>
    <mergeCell ref="EJ99:EY99"/>
    <mergeCell ref="EZ99:FO99"/>
    <mergeCell ref="B118:U118"/>
    <mergeCell ref="V118:AD118"/>
    <mergeCell ref="AE118:AQ118"/>
    <mergeCell ref="BH118:BW118"/>
    <mergeCell ref="BX118:CM118"/>
    <mergeCell ref="CN118:DC118"/>
    <mergeCell ref="DD118:DS118"/>
    <mergeCell ref="DT118:EI118"/>
    <mergeCell ref="EJ118:EY118"/>
    <mergeCell ref="EZ118:FO118"/>
    <mergeCell ref="B119:U119"/>
    <mergeCell ref="V119:AD119"/>
    <mergeCell ref="AE119:AQ119"/>
    <mergeCell ref="BH119:BW119"/>
    <mergeCell ref="BX119:CM119"/>
    <mergeCell ref="CN119:DC119"/>
    <mergeCell ref="DD119:DS119"/>
    <mergeCell ref="DT119:EI119"/>
    <mergeCell ref="EJ119:EY119"/>
    <mergeCell ref="EZ119:FO119"/>
    <mergeCell ref="B120:U120"/>
    <mergeCell ref="V120:AD120"/>
    <mergeCell ref="AE120:AQ120"/>
    <mergeCell ref="BH120:BW120"/>
    <mergeCell ref="BX120:CM120"/>
    <mergeCell ref="CN120:DC120"/>
    <mergeCell ref="DD120:DS120"/>
    <mergeCell ref="DT120:EI120"/>
    <mergeCell ref="EJ120:EY120"/>
    <mergeCell ref="EZ120:FO120"/>
    <mergeCell ref="B121:U121"/>
    <mergeCell ref="V121:AD121"/>
    <mergeCell ref="AE121:AQ121"/>
    <mergeCell ref="BH121:BW121"/>
    <mergeCell ref="BX121:CM121"/>
    <mergeCell ref="CN121:DC121"/>
    <mergeCell ref="DD121:DS121"/>
    <mergeCell ref="DT121:EI121"/>
    <mergeCell ref="EJ121:EY121"/>
    <mergeCell ref="EZ121:FO121"/>
    <mergeCell ref="B122:U122"/>
    <mergeCell ref="V122:AD122"/>
    <mergeCell ref="AE122:AQ122"/>
    <mergeCell ref="BH122:BW122"/>
    <mergeCell ref="BX122:CM122"/>
    <mergeCell ref="CN122:DC122"/>
    <mergeCell ref="DD122:DS122"/>
    <mergeCell ref="DT122:EI122"/>
    <mergeCell ref="EJ122:EY122"/>
    <mergeCell ref="EZ122:FO122"/>
    <mergeCell ref="B123:U123"/>
    <mergeCell ref="V123:AD123"/>
    <mergeCell ref="AE123:AQ123"/>
    <mergeCell ref="BH123:BW123"/>
    <mergeCell ref="BX123:CM123"/>
    <mergeCell ref="CN123:DC123"/>
    <mergeCell ref="DD123:DS123"/>
    <mergeCell ref="DT123:EI123"/>
    <mergeCell ref="EJ123:EY123"/>
    <mergeCell ref="EZ123:FO123"/>
    <mergeCell ref="B124:U124"/>
    <mergeCell ref="V124:AD124"/>
    <mergeCell ref="AE124:AQ124"/>
    <mergeCell ref="BH124:BW124"/>
    <mergeCell ref="BX124:CM124"/>
    <mergeCell ref="CN124:DC124"/>
    <mergeCell ref="DD124:DS124"/>
    <mergeCell ref="DT124:EI124"/>
    <mergeCell ref="EJ124:EY124"/>
    <mergeCell ref="EZ124:FO124"/>
    <mergeCell ref="B125:U125"/>
    <mergeCell ref="V125:AD125"/>
    <mergeCell ref="AE125:AQ125"/>
    <mergeCell ref="BH125:BW125"/>
    <mergeCell ref="BX125:CM125"/>
    <mergeCell ref="CN125:DC125"/>
    <mergeCell ref="DD125:DS125"/>
    <mergeCell ref="DT125:EI125"/>
    <mergeCell ref="EJ125:EY125"/>
    <mergeCell ref="EZ125:FO125"/>
    <mergeCell ref="B126:U126"/>
    <mergeCell ref="V126:AD126"/>
    <mergeCell ref="AE126:AQ126"/>
    <mergeCell ref="BH126:BW126"/>
    <mergeCell ref="BX126:CM126"/>
    <mergeCell ref="CN126:DC126"/>
    <mergeCell ref="DD126:DS126"/>
    <mergeCell ref="DT126:EI126"/>
    <mergeCell ref="EJ126:EY126"/>
    <mergeCell ref="EZ126:FO126"/>
    <mergeCell ref="B127:U127"/>
    <mergeCell ref="V127:AD127"/>
    <mergeCell ref="AE127:AQ127"/>
    <mergeCell ref="BH127:BW127"/>
    <mergeCell ref="BX127:CM127"/>
    <mergeCell ref="CN127:DC127"/>
    <mergeCell ref="DD127:DS127"/>
    <mergeCell ref="DT127:EI127"/>
    <mergeCell ref="EJ127:EY127"/>
    <mergeCell ref="EZ127:FO127"/>
    <mergeCell ref="B128:U128"/>
    <mergeCell ref="V128:AD128"/>
    <mergeCell ref="AE128:AQ128"/>
    <mergeCell ref="BH128:BW128"/>
    <mergeCell ref="BX128:CM128"/>
    <mergeCell ref="CN128:DC128"/>
    <mergeCell ref="DD128:DS128"/>
    <mergeCell ref="DT128:EI128"/>
    <mergeCell ref="EJ128:EY128"/>
    <mergeCell ref="EZ128:FO128"/>
    <mergeCell ref="B129:U129"/>
    <mergeCell ref="V129:AD129"/>
    <mergeCell ref="AE129:AQ129"/>
    <mergeCell ref="BH129:BW129"/>
    <mergeCell ref="BX129:CM129"/>
    <mergeCell ref="CN129:DC129"/>
    <mergeCell ref="EJ129:EY129"/>
    <mergeCell ref="EZ129:FO129"/>
    <mergeCell ref="B130:U130"/>
    <mergeCell ref="V130:AD130"/>
    <mergeCell ref="AE130:AQ130"/>
    <mergeCell ref="BH130:BW130"/>
    <mergeCell ref="BX130:CM130"/>
    <mergeCell ref="CN130:DC130"/>
    <mergeCell ref="B131:U131"/>
    <mergeCell ref="V131:AD131"/>
    <mergeCell ref="AE131:AQ131"/>
    <mergeCell ref="BH131:BW131"/>
    <mergeCell ref="BX131:CM131"/>
    <mergeCell ref="CN131:DC131"/>
    <mergeCell ref="B132:U132"/>
    <mergeCell ref="V132:AD132"/>
    <mergeCell ref="AE132:AQ132"/>
    <mergeCell ref="BH132:BW132"/>
    <mergeCell ref="BX132:CM132"/>
    <mergeCell ref="CN132:DC132"/>
    <mergeCell ref="B133:U133"/>
    <mergeCell ref="V133:AD133"/>
    <mergeCell ref="AE133:AQ133"/>
    <mergeCell ref="BH133:BW133"/>
    <mergeCell ref="EJ133:EY133"/>
    <mergeCell ref="EZ133:FO133"/>
    <mergeCell ref="BX133:CM133"/>
    <mergeCell ref="CN133:DC133"/>
    <mergeCell ref="DD133:DS133"/>
    <mergeCell ref="DT133:EI133"/>
    <mergeCell ref="DU20:EI20"/>
    <mergeCell ref="DT14:EI14"/>
    <mergeCell ref="DT64:EI64"/>
    <mergeCell ref="EJ64:EY64"/>
    <mergeCell ref="DD63:DS63"/>
    <mergeCell ref="DT63:EI63"/>
    <mergeCell ref="EJ63:EY63"/>
    <mergeCell ref="DD53:DO53"/>
    <mergeCell ref="DD62:DS62"/>
    <mergeCell ref="DT62:EI62"/>
    <mergeCell ref="CN28:CY28"/>
    <mergeCell ref="EJ68:EY68"/>
    <mergeCell ref="EZ68:FO68"/>
    <mergeCell ref="DT68:EI68"/>
    <mergeCell ref="EJ132:EY132"/>
    <mergeCell ref="DD132:DS132"/>
    <mergeCell ref="DD66:DS66"/>
    <mergeCell ref="EZ130:FO130"/>
    <mergeCell ref="DD131:DS131"/>
    <mergeCell ref="DT131:EI131"/>
    <mergeCell ref="EZ132:FO132"/>
    <mergeCell ref="EZ131:FO131"/>
    <mergeCell ref="DD130:DS130"/>
    <mergeCell ref="DT130:EI130"/>
    <mergeCell ref="EJ130:EY130"/>
    <mergeCell ref="DD68:DS68"/>
    <mergeCell ref="DT132:EI132"/>
    <mergeCell ref="EJ131:EY131"/>
    <mergeCell ref="DD129:DS129"/>
    <mergeCell ref="DT129:EI129"/>
    <mergeCell ref="DH2:DJ2"/>
    <mergeCell ref="DD19:DR19"/>
    <mergeCell ref="AR17:BD17"/>
    <mergeCell ref="BH17:BW17"/>
    <mergeCell ref="DD11:DS11"/>
    <mergeCell ref="BV2:BY2"/>
    <mergeCell ref="BZ2:CY2"/>
    <mergeCell ref="CZ2:DC2"/>
    <mergeCell ref="CN15:DC15"/>
    <mergeCell ref="DD14:DS14"/>
    <mergeCell ref="AR36:BD36"/>
    <mergeCell ref="CN94:CY94"/>
    <mergeCell ref="AR52:BD52"/>
    <mergeCell ref="DD2:DG2"/>
    <mergeCell ref="AR26:BD26"/>
    <mergeCell ref="DD9:DS9"/>
    <mergeCell ref="DD8:DS8"/>
    <mergeCell ref="BX24:CM24"/>
    <mergeCell ref="DD52:DS52"/>
    <mergeCell ref="DD15:DS15"/>
    <mergeCell ref="EJ19:EY19"/>
    <mergeCell ref="EZ19:FJ19"/>
    <mergeCell ref="DD20:DR20"/>
    <mergeCell ref="DD16:DS16"/>
    <mergeCell ref="CN19:DC19"/>
    <mergeCell ref="AE19:AP19"/>
    <mergeCell ref="AR20:BD20"/>
    <mergeCell ref="BH20:BW20"/>
    <mergeCell ref="BX20:CM20"/>
    <mergeCell ref="CN20:DC20"/>
    <mergeCell ref="AR4:AR7"/>
    <mergeCell ref="CN17:DC17"/>
    <mergeCell ref="A28:U28"/>
    <mergeCell ref="AE28:AM28"/>
    <mergeCell ref="BH28:BW28"/>
    <mergeCell ref="BX28:CM28"/>
    <mergeCell ref="B19:U19"/>
    <mergeCell ref="V19:AD19"/>
    <mergeCell ref="AR19:BD19"/>
    <mergeCell ref="BH19:BW19"/>
    <mergeCell ref="DD12:DS12"/>
    <mergeCell ref="DT12:EI12"/>
    <mergeCell ref="AR9:BD9"/>
    <mergeCell ref="DD10:DS10"/>
    <mergeCell ref="CN16:DC16"/>
    <mergeCell ref="B17:U17"/>
    <mergeCell ref="BX17:CM17"/>
    <mergeCell ref="V17:AD17"/>
    <mergeCell ref="AE17:AP17"/>
    <mergeCell ref="DD17:DS17"/>
    <mergeCell ref="BX37:CM37"/>
    <mergeCell ref="A38:U38"/>
    <mergeCell ref="BH30:BW30"/>
    <mergeCell ref="BX39:CM39"/>
    <mergeCell ref="BH38:BW38"/>
    <mergeCell ref="DT13:EI13"/>
    <mergeCell ref="AE20:AP20"/>
    <mergeCell ref="A29:U29"/>
    <mergeCell ref="BX19:CM19"/>
    <mergeCell ref="B20:U20"/>
    <mergeCell ref="A26:U26"/>
    <mergeCell ref="AE26:AM26"/>
    <mergeCell ref="BH26:BW26"/>
    <mergeCell ref="BX26:CM26"/>
    <mergeCell ref="CN26:CZ26"/>
    <mergeCell ref="BH45:BW45"/>
    <mergeCell ref="BX38:CM38"/>
    <mergeCell ref="BH42:BW42"/>
    <mergeCell ref="A37:U37"/>
    <mergeCell ref="A39:U39"/>
    <mergeCell ref="DD64:DS64"/>
    <mergeCell ref="EZ63:FO63"/>
    <mergeCell ref="AR53:BD53"/>
    <mergeCell ref="AR56:BD56"/>
    <mergeCell ref="EZ64:FO64"/>
    <mergeCell ref="DD55:DS55"/>
    <mergeCell ref="EJ62:EY62"/>
    <mergeCell ref="EZ62:FO62"/>
    <mergeCell ref="DD61:DS61"/>
    <mergeCell ref="DT61:EI61"/>
    <mergeCell ref="BH50:BW50"/>
    <mergeCell ref="BH49:BW49"/>
    <mergeCell ref="BH46:BW46"/>
    <mergeCell ref="BH40:BW40"/>
    <mergeCell ref="AR67:BD67"/>
    <mergeCell ref="EJ66:EY66"/>
    <mergeCell ref="AR66:BD66"/>
    <mergeCell ref="BX53:CM53"/>
    <mergeCell ref="CN53:CY53"/>
    <mergeCell ref="EJ53:EU53"/>
    <mergeCell ref="EZ66:FO66"/>
    <mergeCell ref="DT52:EI52"/>
    <mergeCell ref="EZ65:FO65"/>
    <mergeCell ref="BH56:BW56"/>
    <mergeCell ref="BX56:CM56"/>
    <mergeCell ref="CN56:CY56"/>
    <mergeCell ref="BH53:BW53"/>
    <mergeCell ref="EZ56:FE56"/>
    <mergeCell ref="EZ53:FE53"/>
    <mergeCell ref="DD65:DS65"/>
    <mergeCell ref="A109:U109"/>
    <mergeCell ref="CN109:CY109"/>
    <mergeCell ref="BH109:BW109"/>
    <mergeCell ref="AR109:BD109"/>
    <mergeCell ref="CN29:CY29"/>
    <mergeCell ref="BH29:BW29"/>
    <mergeCell ref="AR29:BD29"/>
    <mergeCell ref="A43:U43"/>
    <mergeCell ref="BH43:BW43"/>
    <mergeCell ref="CN43:CY43"/>
    <mergeCell ref="AE77:AM77"/>
    <mergeCell ref="BH77:BW77"/>
    <mergeCell ref="CN77:CY77"/>
    <mergeCell ref="A78:U78"/>
    <mergeCell ref="V78:AD78"/>
    <mergeCell ref="AE78:AM78"/>
    <mergeCell ref="BH78:BW78"/>
    <mergeCell ref="CN78:CY78"/>
    <mergeCell ref="A79:U79"/>
    <mergeCell ref="V79:AD79"/>
    <mergeCell ref="AE79:AM79"/>
    <mergeCell ref="BH79:BW79"/>
    <mergeCell ref="CN79:CY79"/>
    <mergeCell ref="AR77:BD77"/>
    <mergeCell ref="AR78:BD78"/>
    <mergeCell ref="AR79:BD79"/>
    <mergeCell ref="A77:U77"/>
    <mergeCell ref="V77:AD77"/>
  </mergeCells>
  <printOptions/>
  <pageMargins left="0.3937007874015748" right="0.11811023622047245" top="0" bottom="0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0"/>
  <sheetViews>
    <sheetView tabSelected="1" view="pageBreakPreview" zoomScaleSheetLayoutView="100" zoomScalePageLayoutView="0" workbookViewId="0" topLeftCell="A7">
      <selection activeCell="AV31" sqref="AV31"/>
    </sheetView>
  </sheetViews>
  <sheetFormatPr defaultColWidth="0.875" defaultRowHeight="12.75"/>
  <cols>
    <col min="1" max="45" width="0.875" style="1" customWidth="1"/>
    <col min="46" max="46" width="0.37109375" style="1" customWidth="1"/>
    <col min="47" max="47" width="0.875" style="1" hidden="1" customWidth="1"/>
    <col min="48" max="58" width="0.875" style="1" customWidth="1"/>
    <col min="59" max="59" width="5.00390625" style="1" customWidth="1"/>
    <col min="60" max="66" width="0.875" style="1" customWidth="1"/>
    <col min="67" max="67" width="0.5" style="1" customWidth="1"/>
    <col min="68" max="68" width="0.875" style="1" hidden="1" customWidth="1"/>
    <col min="69" max="70" width="0.875" style="1" customWidth="1"/>
    <col min="71" max="71" width="2.25390625" style="1" customWidth="1"/>
    <col min="72" max="79" width="0.875" style="1" customWidth="1"/>
    <col min="80" max="80" width="0.12890625" style="1" customWidth="1"/>
    <col min="81" max="81" width="0.875" style="1" hidden="1" customWidth="1"/>
    <col min="82" max="82" width="0.875" style="1" customWidth="1"/>
    <col min="83" max="83" width="2.50390625" style="1" customWidth="1"/>
    <col min="84" max="94" width="0.875" style="1" customWidth="1"/>
    <col min="95" max="95" width="3.125" style="1" customWidth="1"/>
    <col min="96" max="104" width="0.875" style="1" customWidth="1"/>
    <col min="105" max="105" width="0.5" style="1" customWidth="1"/>
    <col min="106" max="106" width="0.875" style="1" hidden="1" customWidth="1"/>
    <col min="107" max="107" width="2.50390625" style="1" customWidth="1"/>
    <col min="108" max="116" width="0.875" style="1" customWidth="1"/>
    <col min="117" max="117" width="0.5" style="1" customWidth="1"/>
    <col min="118" max="118" width="0.875" style="1" customWidth="1"/>
    <col min="119" max="120" width="2.50390625" style="1" customWidth="1"/>
    <col min="121" max="121" width="1.4921875" style="1" customWidth="1"/>
    <col min="122" max="122" width="0.12890625" style="1" customWidth="1"/>
    <col min="123" max="131" width="0.875" style="1" hidden="1" customWidth="1"/>
    <col min="132" max="135" width="0.875" style="1" customWidth="1"/>
    <col min="136" max="136" width="0.2421875" style="1" customWidth="1"/>
    <col min="137" max="141" width="0.875" style="1" hidden="1" customWidth="1"/>
    <col min="142" max="142" width="0.37109375" style="1" customWidth="1"/>
    <col min="143" max="143" width="0.875" style="1" hidden="1" customWidth="1"/>
    <col min="144" max="148" width="0.875" style="1" customWidth="1"/>
    <col min="149" max="149" width="0.5" style="1" customWidth="1"/>
    <col min="150" max="155" width="0.875" style="1" hidden="1" customWidth="1"/>
    <col min="156" max="156" width="2.00390625" style="1" bestFit="1" customWidth="1"/>
    <col min="157" max="16384" width="0.875" style="1" customWidth="1"/>
  </cols>
  <sheetData>
    <row r="1" spans="2:154" ht="13.5">
      <c r="B1" s="134" t="s">
        <v>145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</row>
    <row r="2" spans="52:98" ht="13.5">
      <c r="AZ2" s="7"/>
      <c r="BA2" s="7"/>
      <c r="BB2" s="7"/>
      <c r="BC2" s="7"/>
      <c r="BF2" s="99" t="s">
        <v>57</v>
      </c>
      <c r="BG2" s="99"/>
      <c r="BH2" s="99"/>
      <c r="BI2" s="99"/>
      <c r="BJ2" s="100" t="s">
        <v>335</v>
      </c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1">
        <v>20</v>
      </c>
      <c r="CK2" s="101"/>
      <c r="CL2" s="101"/>
      <c r="CM2" s="101"/>
      <c r="CN2" s="106" t="s">
        <v>266</v>
      </c>
      <c r="CO2" s="106"/>
      <c r="CP2" s="106"/>
      <c r="CQ2" s="106"/>
      <c r="CR2" s="103" t="s">
        <v>2</v>
      </c>
      <c r="CS2" s="103"/>
      <c r="CT2" s="103"/>
    </row>
    <row r="3" ht="2.25" customHeight="1">
      <c r="DA3" s="7"/>
    </row>
    <row r="4" spans="1:155" s="26" customFormat="1" ht="30" customHeight="1">
      <c r="A4" s="269" t="s">
        <v>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1"/>
      <c r="AG4" s="269" t="s">
        <v>20</v>
      </c>
      <c r="AH4" s="270"/>
      <c r="AI4" s="270"/>
      <c r="AJ4" s="270"/>
      <c r="AK4" s="270"/>
      <c r="AL4" s="270"/>
      <c r="AM4" s="271"/>
      <c r="AN4" s="269" t="s">
        <v>51</v>
      </c>
      <c r="AO4" s="270"/>
      <c r="AP4" s="270"/>
      <c r="AQ4" s="270"/>
      <c r="AR4" s="270"/>
      <c r="AS4" s="270"/>
      <c r="AT4" s="270"/>
      <c r="AU4" s="271"/>
      <c r="AV4" s="266" t="s">
        <v>52</v>
      </c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8"/>
    </row>
    <row r="5" spans="1:155" s="26" customFormat="1" ht="14.25" customHeight="1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4"/>
      <c r="AG5" s="272"/>
      <c r="AH5" s="273"/>
      <c r="AI5" s="273"/>
      <c r="AJ5" s="273"/>
      <c r="AK5" s="273"/>
      <c r="AL5" s="273"/>
      <c r="AM5" s="274"/>
      <c r="AN5" s="272"/>
      <c r="AO5" s="273"/>
      <c r="AP5" s="273"/>
      <c r="AQ5" s="273"/>
      <c r="AR5" s="273"/>
      <c r="AS5" s="273"/>
      <c r="AT5" s="273"/>
      <c r="AU5" s="274"/>
      <c r="AV5" s="281" t="s">
        <v>53</v>
      </c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3"/>
      <c r="CF5" s="266" t="s">
        <v>3</v>
      </c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8"/>
    </row>
    <row r="6" spans="1:155" s="26" customFormat="1" ht="81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4"/>
      <c r="AG6" s="272"/>
      <c r="AH6" s="273"/>
      <c r="AI6" s="273"/>
      <c r="AJ6" s="273"/>
      <c r="AK6" s="273"/>
      <c r="AL6" s="273"/>
      <c r="AM6" s="274"/>
      <c r="AN6" s="272"/>
      <c r="AO6" s="273"/>
      <c r="AP6" s="273"/>
      <c r="AQ6" s="273"/>
      <c r="AR6" s="273"/>
      <c r="AS6" s="273"/>
      <c r="AT6" s="273"/>
      <c r="AU6" s="274"/>
      <c r="AV6" s="284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6"/>
      <c r="CF6" s="266" t="s">
        <v>156</v>
      </c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8"/>
      <c r="DP6" s="263" t="s">
        <v>153</v>
      </c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5"/>
    </row>
    <row r="7" spans="1:155" s="26" customFormat="1" ht="33" customHeight="1">
      <c r="A7" s="272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4"/>
      <c r="AG7" s="272"/>
      <c r="AH7" s="273"/>
      <c r="AI7" s="273"/>
      <c r="AJ7" s="273"/>
      <c r="AK7" s="273"/>
      <c r="AL7" s="273"/>
      <c r="AM7" s="274"/>
      <c r="AN7" s="272"/>
      <c r="AO7" s="273"/>
      <c r="AP7" s="273"/>
      <c r="AQ7" s="273"/>
      <c r="AR7" s="273"/>
      <c r="AS7" s="273"/>
      <c r="AT7" s="273"/>
      <c r="AU7" s="274"/>
      <c r="AV7" s="255" t="s">
        <v>2</v>
      </c>
      <c r="AW7" s="256"/>
      <c r="AX7" s="256"/>
      <c r="AY7" s="256"/>
      <c r="AZ7" s="257" t="s">
        <v>154</v>
      </c>
      <c r="BA7" s="257"/>
      <c r="BB7" s="257"/>
      <c r="BC7" s="257"/>
      <c r="BD7" s="257"/>
      <c r="BE7" s="257"/>
      <c r="BF7" s="257"/>
      <c r="BG7" s="258"/>
      <c r="BH7" s="255" t="s">
        <v>2</v>
      </c>
      <c r="BI7" s="256"/>
      <c r="BJ7" s="256"/>
      <c r="BK7" s="256"/>
      <c r="BL7" s="257" t="s">
        <v>146</v>
      </c>
      <c r="BM7" s="257"/>
      <c r="BN7" s="257"/>
      <c r="BO7" s="257"/>
      <c r="BP7" s="257"/>
      <c r="BQ7" s="257"/>
      <c r="BR7" s="257"/>
      <c r="BS7" s="258"/>
      <c r="BT7" s="255" t="s">
        <v>2</v>
      </c>
      <c r="BU7" s="256"/>
      <c r="BV7" s="256"/>
      <c r="BW7" s="256"/>
      <c r="BX7" s="257" t="s">
        <v>147</v>
      </c>
      <c r="BY7" s="257"/>
      <c r="BZ7" s="257"/>
      <c r="CA7" s="257"/>
      <c r="CB7" s="257"/>
      <c r="CC7" s="257"/>
      <c r="CD7" s="257"/>
      <c r="CE7" s="258"/>
      <c r="CF7" s="255" t="s">
        <v>2</v>
      </c>
      <c r="CG7" s="256"/>
      <c r="CH7" s="256"/>
      <c r="CI7" s="256"/>
      <c r="CJ7" s="257" t="s">
        <v>154</v>
      </c>
      <c r="CK7" s="257"/>
      <c r="CL7" s="257"/>
      <c r="CM7" s="257"/>
      <c r="CN7" s="257"/>
      <c r="CO7" s="257"/>
      <c r="CP7" s="257"/>
      <c r="CQ7" s="258"/>
      <c r="CR7" s="255" t="s">
        <v>2</v>
      </c>
      <c r="CS7" s="256"/>
      <c r="CT7" s="256"/>
      <c r="CU7" s="256"/>
      <c r="CV7" s="257" t="s">
        <v>146</v>
      </c>
      <c r="CW7" s="257"/>
      <c r="CX7" s="257"/>
      <c r="CY7" s="257"/>
      <c r="CZ7" s="257"/>
      <c r="DA7" s="257"/>
      <c r="DB7" s="257"/>
      <c r="DC7" s="258"/>
      <c r="DD7" s="255" t="s">
        <v>2</v>
      </c>
      <c r="DE7" s="256"/>
      <c r="DF7" s="256"/>
      <c r="DG7" s="256"/>
      <c r="DH7" s="257" t="s">
        <v>147</v>
      </c>
      <c r="DI7" s="257"/>
      <c r="DJ7" s="257"/>
      <c r="DK7" s="257"/>
      <c r="DL7" s="257"/>
      <c r="DM7" s="257"/>
      <c r="DN7" s="257"/>
      <c r="DO7" s="258"/>
      <c r="DP7" s="240" t="s">
        <v>2</v>
      </c>
      <c r="DQ7" s="241"/>
      <c r="DR7" s="241"/>
      <c r="DS7" s="241"/>
      <c r="DT7" s="242" t="s">
        <v>154</v>
      </c>
      <c r="DU7" s="242"/>
      <c r="DV7" s="242"/>
      <c r="DW7" s="242"/>
      <c r="DX7" s="242"/>
      <c r="DY7" s="242"/>
      <c r="DZ7" s="242"/>
      <c r="EA7" s="243"/>
      <c r="EB7" s="240" t="s">
        <v>2</v>
      </c>
      <c r="EC7" s="241"/>
      <c r="ED7" s="241"/>
      <c r="EE7" s="241"/>
      <c r="EF7" s="242" t="s">
        <v>146</v>
      </c>
      <c r="EG7" s="242"/>
      <c r="EH7" s="242"/>
      <c r="EI7" s="242"/>
      <c r="EJ7" s="242"/>
      <c r="EK7" s="242"/>
      <c r="EL7" s="242"/>
      <c r="EM7" s="243"/>
      <c r="EN7" s="240" t="s">
        <v>2</v>
      </c>
      <c r="EO7" s="241"/>
      <c r="EP7" s="241"/>
      <c r="EQ7" s="241"/>
      <c r="ER7" s="242" t="s">
        <v>147</v>
      </c>
      <c r="ES7" s="242"/>
      <c r="ET7" s="242"/>
      <c r="EU7" s="242"/>
      <c r="EV7" s="242"/>
      <c r="EW7" s="242"/>
      <c r="EX7" s="242"/>
      <c r="EY7" s="243"/>
    </row>
    <row r="8" spans="1:155" s="26" customFormat="1" ht="15" customHeight="1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4"/>
      <c r="AG8" s="272"/>
      <c r="AH8" s="273"/>
      <c r="AI8" s="273"/>
      <c r="AJ8" s="273"/>
      <c r="AK8" s="273"/>
      <c r="AL8" s="273"/>
      <c r="AM8" s="274"/>
      <c r="AN8" s="272"/>
      <c r="AO8" s="273"/>
      <c r="AP8" s="273"/>
      <c r="AQ8" s="273"/>
      <c r="AR8" s="273"/>
      <c r="AS8" s="273"/>
      <c r="AT8" s="273"/>
      <c r="AU8" s="274"/>
      <c r="AV8" s="278" t="s">
        <v>266</v>
      </c>
      <c r="AW8" s="279"/>
      <c r="AX8" s="279"/>
      <c r="AY8" s="280"/>
      <c r="AZ8" s="259"/>
      <c r="BA8" s="259"/>
      <c r="BB8" s="259"/>
      <c r="BC8" s="259"/>
      <c r="BD8" s="259"/>
      <c r="BE8" s="259"/>
      <c r="BF8" s="259"/>
      <c r="BG8" s="260"/>
      <c r="BH8" s="278" t="s">
        <v>271</v>
      </c>
      <c r="BI8" s="279"/>
      <c r="BJ8" s="279"/>
      <c r="BK8" s="280"/>
      <c r="BL8" s="259"/>
      <c r="BM8" s="259"/>
      <c r="BN8" s="259"/>
      <c r="BO8" s="259"/>
      <c r="BP8" s="259"/>
      <c r="BQ8" s="259"/>
      <c r="BR8" s="259"/>
      <c r="BS8" s="260"/>
      <c r="BT8" s="278" t="s">
        <v>272</v>
      </c>
      <c r="BU8" s="279"/>
      <c r="BV8" s="279"/>
      <c r="BW8" s="280"/>
      <c r="BX8" s="259"/>
      <c r="BY8" s="259"/>
      <c r="BZ8" s="259"/>
      <c r="CA8" s="259"/>
      <c r="CB8" s="259"/>
      <c r="CC8" s="259"/>
      <c r="CD8" s="259"/>
      <c r="CE8" s="260"/>
      <c r="CF8" s="278" t="s">
        <v>266</v>
      </c>
      <c r="CG8" s="279"/>
      <c r="CH8" s="279"/>
      <c r="CI8" s="280"/>
      <c r="CJ8" s="259"/>
      <c r="CK8" s="259"/>
      <c r="CL8" s="259"/>
      <c r="CM8" s="259"/>
      <c r="CN8" s="259"/>
      <c r="CO8" s="259"/>
      <c r="CP8" s="259"/>
      <c r="CQ8" s="260"/>
      <c r="CR8" s="278" t="s">
        <v>271</v>
      </c>
      <c r="CS8" s="279"/>
      <c r="CT8" s="279"/>
      <c r="CU8" s="280"/>
      <c r="CV8" s="259"/>
      <c r="CW8" s="259"/>
      <c r="CX8" s="259"/>
      <c r="CY8" s="259"/>
      <c r="CZ8" s="259"/>
      <c r="DA8" s="259"/>
      <c r="DB8" s="259"/>
      <c r="DC8" s="260"/>
      <c r="DD8" s="278" t="s">
        <v>272</v>
      </c>
      <c r="DE8" s="279"/>
      <c r="DF8" s="279"/>
      <c r="DG8" s="280"/>
      <c r="DH8" s="259"/>
      <c r="DI8" s="259"/>
      <c r="DJ8" s="259"/>
      <c r="DK8" s="259"/>
      <c r="DL8" s="259"/>
      <c r="DM8" s="259"/>
      <c r="DN8" s="259"/>
      <c r="DO8" s="260"/>
      <c r="DP8" s="248"/>
      <c r="DQ8" s="249"/>
      <c r="DR8" s="249"/>
      <c r="DS8" s="250"/>
      <c r="DT8" s="244"/>
      <c r="DU8" s="244"/>
      <c r="DV8" s="244"/>
      <c r="DW8" s="244"/>
      <c r="DX8" s="244"/>
      <c r="DY8" s="244"/>
      <c r="DZ8" s="244"/>
      <c r="EA8" s="245"/>
      <c r="EB8" s="248"/>
      <c r="EC8" s="249"/>
      <c r="ED8" s="249"/>
      <c r="EE8" s="250"/>
      <c r="EF8" s="244"/>
      <c r="EG8" s="244"/>
      <c r="EH8" s="244"/>
      <c r="EI8" s="244"/>
      <c r="EJ8" s="244"/>
      <c r="EK8" s="244"/>
      <c r="EL8" s="244"/>
      <c r="EM8" s="245"/>
      <c r="EN8" s="248"/>
      <c r="EO8" s="249"/>
      <c r="EP8" s="249"/>
      <c r="EQ8" s="250"/>
      <c r="ER8" s="244"/>
      <c r="ES8" s="244"/>
      <c r="ET8" s="244"/>
      <c r="EU8" s="244"/>
      <c r="EV8" s="244"/>
      <c r="EW8" s="244"/>
      <c r="EX8" s="244"/>
      <c r="EY8" s="245"/>
    </row>
    <row r="9" spans="1:155" s="26" customFormat="1" ht="39.75" customHeight="1">
      <c r="A9" s="275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7"/>
      <c r="AG9" s="275"/>
      <c r="AH9" s="276"/>
      <c r="AI9" s="276"/>
      <c r="AJ9" s="276"/>
      <c r="AK9" s="276"/>
      <c r="AL9" s="276"/>
      <c r="AM9" s="277"/>
      <c r="AN9" s="275"/>
      <c r="AO9" s="276"/>
      <c r="AP9" s="276"/>
      <c r="AQ9" s="276"/>
      <c r="AR9" s="276"/>
      <c r="AS9" s="276"/>
      <c r="AT9" s="276"/>
      <c r="AU9" s="277"/>
      <c r="AV9" s="251" t="s">
        <v>14</v>
      </c>
      <c r="AW9" s="252"/>
      <c r="AX9" s="252"/>
      <c r="AY9" s="252"/>
      <c r="AZ9" s="261"/>
      <c r="BA9" s="261"/>
      <c r="BB9" s="261"/>
      <c r="BC9" s="261"/>
      <c r="BD9" s="261"/>
      <c r="BE9" s="261"/>
      <c r="BF9" s="261"/>
      <c r="BG9" s="262"/>
      <c r="BH9" s="251" t="s">
        <v>14</v>
      </c>
      <c r="BI9" s="252"/>
      <c r="BJ9" s="252"/>
      <c r="BK9" s="252"/>
      <c r="BL9" s="261"/>
      <c r="BM9" s="261"/>
      <c r="BN9" s="261"/>
      <c r="BO9" s="261"/>
      <c r="BP9" s="261"/>
      <c r="BQ9" s="261"/>
      <c r="BR9" s="261"/>
      <c r="BS9" s="262"/>
      <c r="BT9" s="251" t="s">
        <v>14</v>
      </c>
      <c r="BU9" s="252"/>
      <c r="BV9" s="252"/>
      <c r="BW9" s="252"/>
      <c r="BX9" s="261"/>
      <c r="BY9" s="261"/>
      <c r="BZ9" s="261"/>
      <c r="CA9" s="261"/>
      <c r="CB9" s="261"/>
      <c r="CC9" s="261"/>
      <c r="CD9" s="261"/>
      <c r="CE9" s="262"/>
      <c r="CF9" s="251" t="s">
        <v>14</v>
      </c>
      <c r="CG9" s="252"/>
      <c r="CH9" s="252"/>
      <c r="CI9" s="252"/>
      <c r="CJ9" s="261"/>
      <c r="CK9" s="261"/>
      <c r="CL9" s="261"/>
      <c r="CM9" s="261"/>
      <c r="CN9" s="261"/>
      <c r="CO9" s="261"/>
      <c r="CP9" s="261"/>
      <c r="CQ9" s="262"/>
      <c r="CR9" s="251" t="s">
        <v>14</v>
      </c>
      <c r="CS9" s="252"/>
      <c r="CT9" s="252"/>
      <c r="CU9" s="252"/>
      <c r="CV9" s="261"/>
      <c r="CW9" s="261"/>
      <c r="CX9" s="261"/>
      <c r="CY9" s="261"/>
      <c r="CZ9" s="261"/>
      <c r="DA9" s="261"/>
      <c r="DB9" s="261"/>
      <c r="DC9" s="262"/>
      <c r="DD9" s="251" t="s">
        <v>14</v>
      </c>
      <c r="DE9" s="252"/>
      <c r="DF9" s="252"/>
      <c r="DG9" s="252"/>
      <c r="DH9" s="261"/>
      <c r="DI9" s="261"/>
      <c r="DJ9" s="261"/>
      <c r="DK9" s="261"/>
      <c r="DL9" s="261"/>
      <c r="DM9" s="261"/>
      <c r="DN9" s="261"/>
      <c r="DO9" s="262"/>
      <c r="DP9" s="253" t="s">
        <v>14</v>
      </c>
      <c r="DQ9" s="254"/>
      <c r="DR9" s="254"/>
      <c r="DS9" s="254"/>
      <c r="DT9" s="246"/>
      <c r="DU9" s="246"/>
      <c r="DV9" s="246"/>
      <c r="DW9" s="246"/>
      <c r="DX9" s="246"/>
      <c r="DY9" s="246"/>
      <c r="DZ9" s="246"/>
      <c r="EA9" s="247"/>
      <c r="EB9" s="253" t="s">
        <v>14</v>
      </c>
      <c r="EC9" s="254"/>
      <c r="ED9" s="254"/>
      <c r="EE9" s="254"/>
      <c r="EF9" s="246"/>
      <c r="EG9" s="246"/>
      <c r="EH9" s="246"/>
      <c r="EI9" s="246"/>
      <c r="EJ9" s="246"/>
      <c r="EK9" s="246"/>
      <c r="EL9" s="246"/>
      <c r="EM9" s="247"/>
      <c r="EN9" s="253" t="s">
        <v>14</v>
      </c>
      <c r="EO9" s="254"/>
      <c r="EP9" s="254"/>
      <c r="EQ9" s="254"/>
      <c r="ER9" s="246"/>
      <c r="ES9" s="246"/>
      <c r="ET9" s="246"/>
      <c r="EU9" s="246"/>
      <c r="EV9" s="246"/>
      <c r="EW9" s="246"/>
      <c r="EX9" s="246"/>
      <c r="EY9" s="247"/>
    </row>
    <row r="10" spans="1:155" s="26" customFormat="1" ht="10.5" customHeight="1">
      <c r="A10" s="303">
        <v>1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5"/>
      <c r="AG10" s="303">
        <v>2</v>
      </c>
      <c r="AH10" s="304"/>
      <c r="AI10" s="304"/>
      <c r="AJ10" s="304"/>
      <c r="AK10" s="304"/>
      <c r="AL10" s="304"/>
      <c r="AM10" s="305"/>
      <c r="AN10" s="303">
        <v>3</v>
      </c>
      <c r="AO10" s="304"/>
      <c r="AP10" s="304"/>
      <c r="AQ10" s="304"/>
      <c r="AR10" s="304"/>
      <c r="AS10" s="304"/>
      <c r="AT10" s="304"/>
      <c r="AU10" s="305"/>
      <c r="AV10" s="303">
        <v>4</v>
      </c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5"/>
      <c r="BH10" s="303">
        <v>5</v>
      </c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5"/>
      <c r="BT10" s="303">
        <v>6</v>
      </c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5"/>
      <c r="CF10" s="303">
        <v>7</v>
      </c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5"/>
      <c r="CR10" s="303">
        <v>8</v>
      </c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5"/>
      <c r="DD10" s="303">
        <v>9</v>
      </c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5"/>
      <c r="DP10" s="303">
        <v>10</v>
      </c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5"/>
      <c r="EB10" s="303">
        <v>11</v>
      </c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5"/>
      <c r="EN10" s="303">
        <v>12</v>
      </c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5"/>
    </row>
    <row r="11" spans="1:155" s="26" customFormat="1" ht="31.5" customHeight="1">
      <c r="A11" s="27"/>
      <c r="B11" s="190" t="s">
        <v>155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  <c r="AG11" s="235" t="s">
        <v>54</v>
      </c>
      <c r="AH11" s="236"/>
      <c r="AI11" s="236"/>
      <c r="AJ11" s="236"/>
      <c r="AK11" s="236"/>
      <c r="AL11" s="236"/>
      <c r="AM11" s="237"/>
      <c r="AN11" s="235" t="s">
        <v>12</v>
      </c>
      <c r="AO11" s="236"/>
      <c r="AP11" s="236"/>
      <c r="AQ11" s="236"/>
      <c r="AR11" s="236"/>
      <c r="AS11" s="236"/>
      <c r="AT11" s="236"/>
      <c r="AU11" s="237"/>
      <c r="AV11" s="229">
        <f>AV12+AV16</f>
        <v>27675252.689999998</v>
      </c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1"/>
      <c r="BH11" s="143">
        <f>BH12+BH17</f>
        <v>13675519</v>
      </c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77"/>
      <c r="BT11" s="143">
        <f>BT18</f>
        <v>14056446</v>
      </c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77"/>
      <c r="CF11" s="229">
        <f>CF12+CF16</f>
        <v>27675252.689999998</v>
      </c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1"/>
      <c r="CR11" s="143">
        <f>CR17+CR12</f>
        <v>13675519</v>
      </c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77"/>
      <c r="DD11" s="143">
        <f>DD18</f>
        <v>14056446</v>
      </c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77"/>
      <c r="DP11" s="229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1"/>
      <c r="EB11" s="229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1"/>
      <c r="EN11" s="229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1"/>
    </row>
    <row r="12" spans="1:155" s="28" customFormat="1" ht="32.25" customHeight="1">
      <c r="A12" s="27"/>
      <c r="B12" s="174" t="s">
        <v>148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5"/>
      <c r="AG12" s="167" t="s">
        <v>55</v>
      </c>
      <c r="AH12" s="168"/>
      <c r="AI12" s="168"/>
      <c r="AJ12" s="168"/>
      <c r="AK12" s="168"/>
      <c r="AL12" s="168"/>
      <c r="AM12" s="176"/>
      <c r="AN12" s="167" t="s">
        <v>12</v>
      </c>
      <c r="AO12" s="168"/>
      <c r="AP12" s="168"/>
      <c r="AQ12" s="168"/>
      <c r="AR12" s="168"/>
      <c r="AS12" s="168"/>
      <c r="AT12" s="168"/>
      <c r="AU12" s="176"/>
      <c r="AV12" s="152">
        <f>CF12+DP12</f>
        <v>1917961</v>
      </c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4"/>
      <c r="BH12" s="152">
        <f>BH14</f>
        <v>2970617.34</v>
      </c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4"/>
      <c r="BT12" s="152">
        <f>DD12+EN12</f>
        <v>0</v>
      </c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4"/>
      <c r="CF12" s="152">
        <f>CF14</f>
        <v>1917961</v>
      </c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4"/>
      <c r="CR12" s="140">
        <v>2970617.34</v>
      </c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2"/>
      <c r="DD12" s="229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1"/>
      <c r="DP12" s="229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1"/>
      <c r="EB12" s="229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1"/>
      <c r="EN12" s="229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1"/>
    </row>
    <row r="13" spans="1:155" s="28" customFormat="1" ht="10.5" customHeight="1">
      <c r="A13" s="27"/>
      <c r="B13" s="238" t="s">
        <v>1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9"/>
      <c r="AG13" s="235" t="s">
        <v>12</v>
      </c>
      <c r="AH13" s="236"/>
      <c r="AI13" s="236"/>
      <c r="AJ13" s="236"/>
      <c r="AK13" s="236"/>
      <c r="AL13" s="236"/>
      <c r="AM13" s="237"/>
      <c r="AN13" s="235"/>
      <c r="AO13" s="236"/>
      <c r="AP13" s="236"/>
      <c r="AQ13" s="236"/>
      <c r="AR13" s="236"/>
      <c r="AS13" s="236"/>
      <c r="AT13" s="236"/>
      <c r="AU13" s="237"/>
      <c r="AV13" s="229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1"/>
      <c r="BH13" s="229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1"/>
      <c r="BT13" s="229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1"/>
      <c r="CF13" s="229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1"/>
      <c r="CR13" s="229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1"/>
      <c r="DD13" s="229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1"/>
      <c r="DP13" s="229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1"/>
      <c r="EB13" s="229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1"/>
      <c r="EN13" s="229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1"/>
    </row>
    <row r="14" spans="1:155" s="28" customFormat="1" ht="17.25" customHeight="1">
      <c r="A14" s="27"/>
      <c r="B14" s="238" t="s">
        <v>248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9"/>
      <c r="AG14" s="235" t="s">
        <v>149</v>
      </c>
      <c r="AH14" s="236"/>
      <c r="AI14" s="236"/>
      <c r="AJ14" s="236"/>
      <c r="AK14" s="236"/>
      <c r="AL14" s="236"/>
      <c r="AM14" s="237"/>
      <c r="AN14" s="235"/>
      <c r="AO14" s="236"/>
      <c r="AP14" s="236"/>
      <c r="AQ14" s="236"/>
      <c r="AR14" s="236"/>
      <c r="AS14" s="236"/>
      <c r="AT14" s="236"/>
      <c r="AU14" s="237"/>
      <c r="AV14" s="229">
        <f>CF14</f>
        <v>1917961</v>
      </c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1"/>
      <c r="BH14" s="140">
        <v>2970617.34</v>
      </c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2"/>
      <c r="BT14" s="229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1"/>
      <c r="CF14" s="229">
        <v>1917961</v>
      </c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1"/>
      <c r="CR14" s="140">
        <v>2970617.34</v>
      </c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2"/>
      <c r="DD14" s="229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1"/>
      <c r="DP14" s="229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1"/>
      <c r="EB14" s="229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1"/>
      <c r="EN14" s="229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1"/>
    </row>
    <row r="15" spans="1:155" s="28" customFormat="1" ht="9" customHeight="1">
      <c r="A15" s="27"/>
      <c r="B15" s="238" t="s">
        <v>91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9"/>
      <c r="AG15" s="235" t="s">
        <v>150</v>
      </c>
      <c r="AH15" s="236"/>
      <c r="AI15" s="236"/>
      <c r="AJ15" s="236"/>
      <c r="AK15" s="236"/>
      <c r="AL15" s="236"/>
      <c r="AM15" s="237"/>
      <c r="AN15" s="235"/>
      <c r="AO15" s="236"/>
      <c r="AP15" s="236"/>
      <c r="AQ15" s="236"/>
      <c r="AR15" s="236"/>
      <c r="AS15" s="236"/>
      <c r="AT15" s="236"/>
      <c r="AU15" s="237"/>
      <c r="AV15" s="229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1"/>
      <c r="BH15" s="229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1"/>
      <c r="BT15" s="229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1"/>
      <c r="CF15" s="229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1"/>
      <c r="CR15" s="229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1"/>
      <c r="DD15" s="229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1"/>
      <c r="DP15" s="229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1"/>
      <c r="EB15" s="229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1"/>
      <c r="EN15" s="229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1"/>
    </row>
    <row r="16" spans="1:155" s="28" customFormat="1" ht="30" customHeight="1">
      <c r="A16" s="29"/>
      <c r="B16" s="298" t="s">
        <v>162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9"/>
      <c r="AG16" s="300" t="s">
        <v>56</v>
      </c>
      <c r="AH16" s="301"/>
      <c r="AI16" s="301"/>
      <c r="AJ16" s="301"/>
      <c r="AK16" s="301"/>
      <c r="AL16" s="301"/>
      <c r="AM16" s="302"/>
      <c r="AN16" s="300" t="s">
        <v>291</v>
      </c>
      <c r="AO16" s="301"/>
      <c r="AP16" s="301"/>
      <c r="AQ16" s="301"/>
      <c r="AR16" s="301"/>
      <c r="AS16" s="301"/>
      <c r="AT16" s="301"/>
      <c r="AU16" s="302"/>
      <c r="AV16" s="295">
        <f>CF16+DP16</f>
        <v>25757291.689999998</v>
      </c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7"/>
      <c r="BH16" s="292">
        <v>0</v>
      </c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4"/>
      <c r="BT16" s="289">
        <v>0</v>
      </c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1"/>
      <c r="CF16" s="295">
        <f>CF20+CF21+CF22+CF23+CF24+CF25+CF30+CF27+CF26+CF28+CF29</f>
        <v>25757291.689999998</v>
      </c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7"/>
      <c r="CR16" s="289">
        <v>0</v>
      </c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1"/>
      <c r="DD16" s="289">
        <v>0</v>
      </c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1"/>
      <c r="DP16" s="295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7"/>
      <c r="EB16" s="295"/>
      <c r="EC16" s="296"/>
      <c r="ED16" s="296"/>
      <c r="EE16" s="296"/>
      <c r="EF16" s="296"/>
      <c r="EG16" s="296"/>
      <c r="EH16" s="296"/>
      <c r="EI16" s="296"/>
      <c r="EJ16" s="296"/>
      <c r="EK16" s="296"/>
      <c r="EL16" s="296"/>
      <c r="EM16" s="297"/>
      <c r="EN16" s="295"/>
      <c r="EO16" s="296"/>
      <c r="EP16" s="296"/>
      <c r="EQ16" s="296"/>
      <c r="ER16" s="296"/>
      <c r="ES16" s="296"/>
      <c r="ET16" s="296"/>
      <c r="EU16" s="296"/>
      <c r="EV16" s="296"/>
      <c r="EW16" s="296"/>
      <c r="EX16" s="296"/>
      <c r="EY16" s="297"/>
    </row>
    <row r="17" spans="1:155" s="28" customFormat="1" ht="15" customHeight="1">
      <c r="A17" s="29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8"/>
      <c r="AG17" s="235"/>
      <c r="AH17" s="236"/>
      <c r="AI17" s="236"/>
      <c r="AJ17" s="236"/>
      <c r="AK17" s="236"/>
      <c r="AL17" s="236"/>
      <c r="AM17" s="237"/>
      <c r="AN17" s="235" t="s">
        <v>292</v>
      </c>
      <c r="AO17" s="236"/>
      <c r="AP17" s="236"/>
      <c r="AQ17" s="236"/>
      <c r="AR17" s="236"/>
      <c r="AS17" s="236"/>
      <c r="AT17" s="71"/>
      <c r="AU17" s="72"/>
      <c r="AV17" s="229">
        <v>0</v>
      </c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1"/>
      <c r="BH17" s="289">
        <f>BH20+BH21+BH22+BH25+BH30</f>
        <v>10704901.66</v>
      </c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1"/>
      <c r="BT17" s="143">
        <v>0</v>
      </c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77"/>
      <c r="CF17" s="229">
        <v>0</v>
      </c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1"/>
      <c r="CR17" s="289">
        <f>CR20+CR21+CR22+CR25+CR30</f>
        <v>10704901.66</v>
      </c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1"/>
      <c r="DD17" s="143">
        <v>0</v>
      </c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77"/>
      <c r="DP17" s="67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9"/>
      <c r="EB17" s="67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9"/>
      <c r="EN17" s="67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9"/>
    </row>
    <row r="18" spans="1:155" s="28" customFormat="1" ht="15.75" customHeight="1">
      <c r="A18" s="29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8"/>
      <c r="AG18" s="70"/>
      <c r="AH18" s="71"/>
      <c r="AI18" s="71"/>
      <c r="AJ18" s="71"/>
      <c r="AK18" s="71"/>
      <c r="AL18" s="71"/>
      <c r="AM18" s="72"/>
      <c r="AN18" s="235" t="s">
        <v>293</v>
      </c>
      <c r="AO18" s="236"/>
      <c r="AP18" s="236"/>
      <c r="AQ18" s="236"/>
      <c r="AR18" s="236"/>
      <c r="AS18" s="236"/>
      <c r="AT18" s="71"/>
      <c r="AU18" s="72"/>
      <c r="AV18" s="229">
        <v>0</v>
      </c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1"/>
      <c r="BH18" s="143">
        <v>0</v>
      </c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77"/>
      <c r="BT18" s="289">
        <f>BT20+BT22+BT25+BT30</f>
        <v>14056446</v>
      </c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1"/>
      <c r="CF18" s="229">
        <v>0</v>
      </c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1"/>
      <c r="CR18" s="143">
        <v>0</v>
      </c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77"/>
      <c r="DD18" s="289">
        <f>DD20+DD22+DD25+DD30</f>
        <v>14056446</v>
      </c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1"/>
      <c r="DP18" s="67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9"/>
      <c r="EB18" s="67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9"/>
      <c r="EN18" s="67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9"/>
    </row>
    <row r="19" spans="1:155" s="28" customFormat="1" ht="9.75" customHeight="1">
      <c r="A19" s="27"/>
      <c r="B19" s="238" t="s">
        <v>1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9"/>
      <c r="AG19" s="235" t="s">
        <v>12</v>
      </c>
      <c r="AH19" s="236"/>
      <c r="AI19" s="236"/>
      <c r="AJ19" s="236"/>
      <c r="AK19" s="236"/>
      <c r="AL19" s="236"/>
      <c r="AM19" s="237"/>
      <c r="AN19" s="235"/>
      <c r="AO19" s="236"/>
      <c r="AP19" s="236"/>
      <c r="AQ19" s="236"/>
      <c r="AR19" s="236"/>
      <c r="AS19" s="236"/>
      <c r="AT19" s="236"/>
      <c r="AU19" s="237"/>
      <c r="AV19" s="229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1"/>
      <c r="BH19" s="229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1"/>
      <c r="BT19" s="229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1"/>
      <c r="CF19" s="229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1"/>
      <c r="CR19" s="229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1"/>
      <c r="DD19" s="229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1"/>
      <c r="DP19" s="229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1"/>
      <c r="EB19" s="229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1"/>
      <c r="EN19" s="229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1"/>
    </row>
    <row r="20" spans="1:155" s="28" customFormat="1" ht="15.75" customHeight="1">
      <c r="A20" s="27"/>
      <c r="B20" s="238" t="s">
        <v>249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9"/>
      <c r="AG20" s="235" t="s">
        <v>151</v>
      </c>
      <c r="AH20" s="236"/>
      <c r="AI20" s="236"/>
      <c r="AJ20" s="236"/>
      <c r="AK20" s="236"/>
      <c r="AL20" s="236"/>
      <c r="AM20" s="237"/>
      <c r="AN20" s="235"/>
      <c r="AO20" s="236"/>
      <c r="AP20" s="236"/>
      <c r="AQ20" s="236"/>
      <c r="AR20" s="236"/>
      <c r="AS20" s="236"/>
      <c r="AT20" s="236"/>
      <c r="AU20" s="237"/>
      <c r="AV20" s="229">
        <f aca="true" t="shared" si="0" ref="AV20:AV25">CF20</f>
        <v>971400</v>
      </c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1"/>
      <c r="BH20" s="143">
        <v>1009730</v>
      </c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77"/>
      <c r="BT20" s="143">
        <v>1050119</v>
      </c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77"/>
      <c r="CF20" s="229">
        <v>971400</v>
      </c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1"/>
      <c r="CR20" s="143">
        <f>BH20</f>
        <v>1009730</v>
      </c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77"/>
      <c r="DD20" s="143">
        <f>BT20</f>
        <v>1050119</v>
      </c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77"/>
      <c r="DP20" s="229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1"/>
      <c r="EB20" s="229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1"/>
      <c r="EN20" s="229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1"/>
    </row>
    <row r="21" spans="1:155" s="28" customFormat="1" ht="12" customHeight="1">
      <c r="A21" s="27"/>
      <c r="B21" s="174" t="s">
        <v>250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5"/>
      <c r="AG21" s="167" t="s">
        <v>152</v>
      </c>
      <c r="AH21" s="168"/>
      <c r="AI21" s="168"/>
      <c r="AJ21" s="168"/>
      <c r="AK21" s="168"/>
      <c r="AL21" s="168"/>
      <c r="AM21" s="176"/>
      <c r="AN21" s="55"/>
      <c r="AO21" s="52"/>
      <c r="AP21" s="52"/>
      <c r="AQ21" s="52"/>
      <c r="AR21" s="52"/>
      <c r="AS21" s="52"/>
      <c r="AT21" s="52"/>
      <c r="AU21" s="56"/>
      <c r="AV21" s="152">
        <f t="shared" si="0"/>
        <v>0</v>
      </c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4"/>
      <c r="BH21" s="152">
        <v>0</v>
      </c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4"/>
      <c r="BT21" s="152">
        <v>0</v>
      </c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4"/>
      <c r="CF21" s="152">
        <v>0</v>
      </c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4"/>
      <c r="CR21" s="152">
        <f>BH21</f>
        <v>0</v>
      </c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4"/>
      <c r="DD21" s="152">
        <f>BT21</f>
        <v>0</v>
      </c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4"/>
      <c r="DP21" s="45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7"/>
      <c r="EB21" s="45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7"/>
      <c r="EN21" s="45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7"/>
    </row>
    <row r="22" spans="1:155" s="28" customFormat="1" ht="19.5" customHeight="1">
      <c r="A22" s="27"/>
      <c r="B22" s="238" t="s">
        <v>251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9"/>
      <c r="AG22" s="235" t="s">
        <v>252</v>
      </c>
      <c r="AH22" s="236"/>
      <c r="AI22" s="236"/>
      <c r="AJ22" s="236"/>
      <c r="AK22" s="236"/>
      <c r="AL22" s="236"/>
      <c r="AM22" s="237"/>
      <c r="AN22" s="48"/>
      <c r="AO22" s="49"/>
      <c r="AP22" s="49"/>
      <c r="AQ22" s="49"/>
      <c r="AR22" s="49"/>
      <c r="AS22" s="49"/>
      <c r="AT22" s="49"/>
      <c r="AU22" s="50"/>
      <c r="AV22" s="229">
        <f t="shared" si="0"/>
        <v>1824547.97</v>
      </c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1"/>
      <c r="BH22" s="143">
        <v>1896545</v>
      </c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77"/>
      <c r="BT22" s="143">
        <v>1972407</v>
      </c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77"/>
      <c r="CF22" s="229">
        <v>1824547.97</v>
      </c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1"/>
      <c r="CR22" s="143">
        <f>BH22</f>
        <v>1896545</v>
      </c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77"/>
      <c r="DD22" s="143">
        <f>BT22</f>
        <v>1972407</v>
      </c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77"/>
      <c r="DP22" s="45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7"/>
      <c r="EB22" s="45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7"/>
      <c r="EN22" s="45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7"/>
    </row>
    <row r="23" spans="1:155" s="28" customFormat="1" ht="12" customHeight="1" hidden="1">
      <c r="A23" s="27"/>
      <c r="B23" s="238" t="s">
        <v>253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9"/>
      <c r="AG23" s="235" t="s">
        <v>254</v>
      </c>
      <c r="AH23" s="236"/>
      <c r="AI23" s="236"/>
      <c r="AJ23" s="236"/>
      <c r="AK23" s="236"/>
      <c r="AL23" s="236"/>
      <c r="AM23" s="237"/>
      <c r="AN23" s="48"/>
      <c r="AO23" s="49"/>
      <c r="AP23" s="49"/>
      <c r="AQ23" s="49"/>
      <c r="AR23" s="49"/>
      <c r="AS23" s="49"/>
      <c r="AT23" s="49"/>
      <c r="AU23" s="50"/>
      <c r="AV23" s="229">
        <f t="shared" si="0"/>
        <v>0</v>
      </c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1"/>
      <c r="BH23" s="57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9"/>
      <c r="BT23" s="57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9"/>
      <c r="CF23" s="229">
        <v>0</v>
      </c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1"/>
      <c r="CR23" s="57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9"/>
      <c r="DD23" s="57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9"/>
      <c r="DP23" s="45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7"/>
      <c r="EB23" s="45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7"/>
      <c r="EN23" s="45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7"/>
    </row>
    <row r="24" spans="1:155" s="28" customFormat="1" ht="12" customHeight="1" hidden="1">
      <c r="A24" s="27"/>
      <c r="B24" s="238" t="s">
        <v>255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9"/>
      <c r="AG24" s="235" t="s">
        <v>256</v>
      </c>
      <c r="AH24" s="236"/>
      <c r="AI24" s="236"/>
      <c r="AJ24" s="236"/>
      <c r="AK24" s="236"/>
      <c r="AL24" s="236"/>
      <c r="AM24" s="237"/>
      <c r="AN24" s="48"/>
      <c r="AO24" s="49"/>
      <c r="AP24" s="49"/>
      <c r="AQ24" s="49"/>
      <c r="AR24" s="49"/>
      <c r="AS24" s="49"/>
      <c r="AT24" s="49"/>
      <c r="AU24" s="50"/>
      <c r="AV24" s="229">
        <f t="shared" si="0"/>
        <v>0</v>
      </c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1"/>
      <c r="BH24" s="57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9"/>
      <c r="BT24" s="57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9"/>
      <c r="CF24" s="229">
        <v>0</v>
      </c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1"/>
      <c r="CR24" s="57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9"/>
      <c r="DD24" s="57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9"/>
      <c r="DP24" s="45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7"/>
      <c r="EB24" s="45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7"/>
      <c r="EN24" s="45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7"/>
    </row>
    <row r="25" spans="1:155" s="28" customFormat="1" ht="24.75" customHeight="1">
      <c r="A25" s="27"/>
      <c r="B25" s="238" t="s">
        <v>290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51"/>
      <c r="AG25" s="235" t="s">
        <v>257</v>
      </c>
      <c r="AH25" s="236"/>
      <c r="AI25" s="236"/>
      <c r="AJ25" s="236"/>
      <c r="AK25" s="236"/>
      <c r="AL25" s="236"/>
      <c r="AM25" s="237"/>
      <c r="AN25" s="48"/>
      <c r="AO25" s="49"/>
      <c r="AP25" s="49"/>
      <c r="AQ25" s="49"/>
      <c r="AR25" s="49"/>
      <c r="AS25" s="49"/>
      <c r="AT25" s="49"/>
      <c r="AU25" s="50"/>
      <c r="AV25" s="229">
        <f t="shared" si="0"/>
        <v>2000000</v>
      </c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1"/>
      <c r="BH25" s="143">
        <v>2000000</v>
      </c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77"/>
      <c r="BT25" s="143">
        <f>BH25</f>
        <v>2000000</v>
      </c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77"/>
      <c r="CF25" s="229">
        <v>2000000</v>
      </c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1"/>
      <c r="CR25" s="143">
        <f>BH25</f>
        <v>2000000</v>
      </c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77"/>
      <c r="DD25" s="143">
        <f>BT25</f>
        <v>2000000</v>
      </c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77"/>
      <c r="DP25" s="45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7"/>
      <c r="EB25" s="45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7"/>
      <c r="EN25" s="45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7"/>
    </row>
    <row r="26" spans="1:155" s="28" customFormat="1" ht="66" customHeight="1">
      <c r="A26" s="156" t="s">
        <v>307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8"/>
      <c r="AG26" s="48"/>
      <c r="AH26" s="49"/>
      <c r="AI26" s="49"/>
      <c r="AJ26" s="49"/>
      <c r="AK26" s="49"/>
      <c r="AL26" s="49"/>
      <c r="AM26" s="50"/>
      <c r="AN26" s="48"/>
      <c r="AO26" s="49"/>
      <c r="AP26" s="49"/>
      <c r="AQ26" s="49"/>
      <c r="AR26" s="49"/>
      <c r="AS26" s="49"/>
      <c r="AT26" s="49"/>
      <c r="AU26" s="50"/>
      <c r="AV26" s="229">
        <v>6698578.45</v>
      </c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1"/>
      <c r="BH26" s="57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9"/>
      <c r="BT26" s="57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9"/>
      <c r="CF26" s="229">
        <f>AV26</f>
        <v>6698578.45</v>
      </c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57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9"/>
      <c r="DD26" s="57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9"/>
      <c r="DP26" s="45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7"/>
      <c r="EB26" s="45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7"/>
      <c r="EN26" s="45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7"/>
    </row>
    <row r="27" spans="1:155" s="28" customFormat="1" ht="25.5" customHeight="1" hidden="1">
      <c r="A27" s="232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4"/>
      <c r="AG27" s="235"/>
      <c r="AH27" s="236"/>
      <c r="AI27" s="236"/>
      <c r="AJ27" s="236"/>
      <c r="AK27" s="236"/>
      <c r="AL27" s="236"/>
      <c r="AM27" s="237"/>
      <c r="AN27" s="48"/>
      <c r="AO27" s="49"/>
      <c r="AP27" s="49"/>
      <c r="AQ27" s="49"/>
      <c r="AR27" s="49"/>
      <c r="AS27" s="49"/>
      <c r="AT27" s="49"/>
      <c r="AU27" s="50"/>
      <c r="AV27" s="229">
        <v>0</v>
      </c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1"/>
      <c r="BH27" s="57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9"/>
      <c r="BT27" s="57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9"/>
      <c r="CF27" s="229">
        <v>0</v>
      </c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1"/>
      <c r="CR27" s="57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9"/>
      <c r="DD27" s="57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9"/>
      <c r="DP27" s="45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7"/>
      <c r="EB27" s="45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7"/>
      <c r="EN27" s="45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7"/>
    </row>
    <row r="28" spans="1:155" s="28" customFormat="1" ht="68.25" customHeight="1">
      <c r="A28" s="156" t="s">
        <v>315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8"/>
      <c r="AG28" s="60"/>
      <c r="AH28" s="61"/>
      <c r="AI28" s="61"/>
      <c r="AJ28" s="61"/>
      <c r="AK28" s="61"/>
      <c r="AL28" s="61"/>
      <c r="AM28" s="62"/>
      <c r="AN28" s="60"/>
      <c r="AO28" s="61"/>
      <c r="AP28" s="61"/>
      <c r="AQ28" s="61"/>
      <c r="AR28" s="61"/>
      <c r="AS28" s="61"/>
      <c r="AT28" s="61"/>
      <c r="AU28" s="62"/>
      <c r="AV28" s="140">
        <v>1510650.36</v>
      </c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2"/>
      <c r="BH28" s="64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6"/>
      <c r="BT28" s="64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6"/>
      <c r="CF28" s="140">
        <f>AV28</f>
        <v>1510650.36</v>
      </c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2"/>
      <c r="CR28" s="64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6"/>
      <c r="DD28" s="64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6"/>
      <c r="DP28" s="64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6"/>
      <c r="EB28" s="64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6"/>
      <c r="EN28" s="64"/>
      <c r="EO28" s="65"/>
      <c r="EP28" s="65"/>
      <c r="EQ28" s="65"/>
      <c r="ER28" s="65"/>
      <c r="ES28" s="65"/>
      <c r="ET28" s="46"/>
      <c r="EU28" s="46"/>
      <c r="EV28" s="46"/>
      <c r="EW28" s="46"/>
      <c r="EX28" s="46"/>
      <c r="EY28" s="47"/>
    </row>
    <row r="29" spans="1:155" s="28" customFormat="1" ht="25.5" customHeight="1">
      <c r="A29" s="156" t="s">
        <v>313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8"/>
      <c r="AG29" s="60"/>
      <c r="AH29" s="61"/>
      <c r="AI29" s="61"/>
      <c r="AJ29" s="61"/>
      <c r="AK29" s="61"/>
      <c r="AL29" s="61"/>
      <c r="AM29" s="62"/>
      <c r="AN29" s="60"/>
      <c r="AO29" s="61"/>
      <c r="AP29" s="61"/>
      <c r="AQ29" s="61"/>
      <c r="AR29" s="61"/>
      <c r="AS29" s="61"/>
      <c r="AT29" s="61"/>
      <c r="AU29" s="62"/>
      <c r="AV29" s="140">
        <v>447982.04</v>
      </c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2"/>
      <c r="BH29" s="64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6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6"/>
      <c r="CF29" s="140">
        <v>447982.04</v>
      </c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2"/>
      <c r="CR29" s="64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6"/>
      <c r="DD29" s="64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6"/>
      <c r="DP29" s="64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6"/>
      <c r="EB29" s="64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6"/>
      <c r="EN29" s="64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7"/>
    </row>
    <row r="30" spans="1:155" s="28" customFormat="1" ht="39" customHeight="1">
      <c r="A30" s="27"/>
      <c r="B30" s="238" t="s">
        <v>314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9"/>
      <c r="AG30" s="235" t="s">
        <v>258</v>
      </c>
      <c r="AH30" s="236"/>
      <c r="AI30" s="236"/>
      <c r="AJ30" s="236"/>
      <c r="AK30" s="236"/>
      <c r="AL30" s="236"/>
      <c r="AM30" s="237"/>
      <c r="AN30" s="235"/>
      <c r="AO30" s="236"/>
      <c r="AP30" s="236"/>
      <c r="AQ30" s="236"/>
      <c r="AR30" s="236"/>
      <c r="AS30" s="236"/>
      <c r="AT30" s="236"/>
      <c r="AU30" s="237"/>
      <c r="AV30" s="229">
        <v>12304132.87</v>
      </c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1"/>
      <c r="BH30" s="143">
        <v>5798626.66</v>
      </c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77"/>
      <c r="BT30" s="143">
        <v>9033920</v>
      </c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77"/>
      <c r="CF30" s="229">
        <f>AV30</f>
        <v>12304132.87</v>
      </c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1"/>
      <c r="CR30" s="143">
        <f>BH30</f>
        <v>5798626.66</v>
      </c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77"/>
      <c r="DD30" s="143">
        <f>BT30</f>
        <v>9033920</v>
      </c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77"/>
      <c r="DP30" s="229"/>
      <c r="DQ30" s="230"/>
      <c r="DR30" s="230"/>
      <c r="DS30" s="230"/>
      <c r="DT30" s="230"/>
      <c r="DU30" s="230"/>
      <c r="DV30" s="230"/>
      <c r="DW30" s="230"/>
      <c r="DX30" s="230"/>
      <c r="DY30" s="230"/>
      <c r="DZ30" s="230"/>
      <c r="EA30" s="231"/>
      <c r="EB30" s="229"/>
      <c r="EC30" s="230"/>
      <c r="ED30" s="230"/>
      <c r="EE30" s="230"/>
      <c r="EF30" s="230"/>
      <c r="EG30" s="230"/>
      <c r="EH30" s="230"/>
      <c r="EI30" s="230"/>
      <c r="EJ30" s="230"/>
      <c r="EK30" s="230"/>
      <c r="EL30" s="230"/>
      <c r="EM30" s="231"/>
      <c r="EN30" s="229"/>
      <c r="EO30" s="230"/>
      <c r="EP30" s="230"/>
      <c r="EQ30" s="230"/>
      <c r="ER30" s="230"/>
      <c r="ES30" s="230"/>
      <c r="ET30" s="230"/>
      <c r="EU30" s="230"/>
      <c r="EV30" s="230"/>
      <c r="EW30" s="230"/>
      <c r="EX30" s="230"/>
      <c r="EY30" s="231"/>
    </row>
  </sheetData>
  <sheetProtection/>
  <mergeCells count="232">
    <mergeCell ref="CF18:CQ18"/>
    <mergeCell ref="CR18:DC18"/>
    <mergeCell ref="DD18:DO18"/>
    <mergeCell ref="AN18:AS18"/>
    <mergeCell ref="AV17:BG17"/>
    <mergeCell ref="BH18:BS18"/>
    <mergeCell ref="BT18:CE18"/>
    <mergeCell ref="CR25:DC25"/>
    <mergeCell ref="DD25:DO25"/>
    <mergeCell ref="CR21:DC21"/>
    <mergeCell ref="DD21:DO21"/>
    <mergeCell ref="BH22:BS22"/>
    <mergeCell ref="BT22:CE22"/>
    <mergeCell ref="DD22:DO22"/>
    <mergeCell ref="B30:AF30"/>
    <mergeCell ref="B1:EX1"/>
    <mergeCell ref="BF2:BI2"/>
    <mergeCell ref="BJ2:CI2"/>
    <mergeCell ref="CJ2:CM2"/>
    <mergeCell ref="CN2:CQ2"/>
    <mergeCell ref="CR2:CT2"/>
    <mergeCell ref="EN7:EQ7"/>
    <mergeCell ref="AV18:BG18"/>
    <mergeCell ref="ER7:EY9"/>
    <mergeCell ref="EN8:EQ8"/>
    <mergeCell ref="BT8:BW8"/>
    <mergeCell ref="BT9:BW9"/>
    <mergeCell ref="CF8:CI8"/>
    <mergeCell ref="CF9:CI9"/>
    <mergeCell ref="CR8:CU8"/>
    <mergeCell ref="DD8:DG8"/>
    <mergeCell ref="EN10:EY10"/>
    <mergeCell ref="CR10:DC10"/>
    <mergeCell ref="DD10:DO10"/>
    <mergeCell ref="CV7:DC9"/>
    <mergeCell ref="CR7:CU7"/>
    <mergeCell ref="EN9:EQ9"/>
    <mergeCell ref="EB7:EE7"/>
    <mergeCell ref="EF7:EM9"/>
    <mergeCell ref="EB8:EE8"/>
    <mergeCell ref="EB9:EE9"/>
    <mergeCell ref="BT11:CE11"/>
    <mergeCell ref="EB10:EM10"/>
    <mergeCell ref="BH10:BS10"/>
    <mergeCell ref="BT10:CE10"/>
    <mergeCell ref="CF10:CQ10"/>
    <mergeCell ref="DP10:EA10"/>
    <mergeCell ref="CR11:DC11"/>
    <mergeCell ref="A10:AF10"/>
    <mergeCell ref="AG10:AM10"/>
    <mergeCell ref="AN10:AU10"/>
    <mergeCell ref="AV10:BG10"/>
    <mergeCell ref="AV11:BG11"/>
    <mergeCell ref="AN13:AU13"/>
    <mergeCell ref="B13:AF13"/>
    <mergeCell ref="AG13:AM13"/>
    <mergeCell ref="AG12:AM12"/>
    <mergeCell ref="AN12:AU12"/>
    <mergeCell ref="B12:AF12"/>
    <mergeCell ref="B11:AF11"/>
    <mergeCell ref="AG11:AM11"/>
    <mergeCell ref="AN11:AU11"/>
    <mergeCell ref="CF12:CQ12"/>
    <mergeCell ref="BH12:BS12"/>
    <mergeCell ref="BT12:CE12"/>
    <mergeCell ref="AV12:BG12"/>
    <mergeCell ref="CF11:CQ11"/>
    <mergeCell ref="BH11:BS11"/>
    <mergeCell ref="AV13:BG13"/>
    <mergeCell ref="CF13:CQ13"/>
    <mergeCell ref="BH13:BS13"/>
    <mergeCell ref="BT13:CE13"/>
    <mergeCell ref="EN13:EY13"/>
    <mergeCell ref="CR13:DC13"/>
    <mergeCell ref="DD13:DO13"/>
    <mergeCell ref="DP13:EA13"/>
    <mergeCell ref="EB13:EM13"/>
    <mergeCell ref="EN14:EY14"/>
    <mergeCell ref="CR14:DC14"/>
    <mergeCell ref="CF15:CQ15"/>
    <mergeCell ref="AN14:AU14"/>
    <mergeCell ref="AV14:BG14"/>
    <mergeCell ref="EN15:EY15"/>
    <mergeCell ref="CR15:DC15"/>
    <mergeCell ref="DP14:EA14"/>
    <mergeCell ref="DD14:DO14"/>
    <mergeCell ref="BH14:BS14"/>
    <mergeCell ref="BT14:CE14"/>
    <mergeCell ref="CF14:CQ14"/>
    <mergeCell ref="EB14:EM14"/>
    <mergeCell ref="AG15:AM15"/>
    <mergeCell ref="AN15:AU15"/>
    <mergeCell ref="AV15:BG15"/>
    <mergeCell ref="BH15:BS15"/>
    <mergeCell ref="BT15:CE15"/>
    <mergeCell ref="B14:AF14"/>
    <mergeCell ref="AG14:AM14"/>
    <mergeCell ref="DD15:DO15"/>
    <mergeCell ref="DP15:EA15"/>
    <mergeCell ref="EB15:EM15"/>
    <mergeCell ref="B20:AF20"/>
    <mergeCell ref="AN16:AU16"/>
    <mergeCell ref="AV16:BG16"/>
    <mergeCell ref="B19:AF19"/>
    <mergeCell ref="AG19:AM19"/>
    <mergeCell ref="AN19:AU19"/>
    <mergeCell ref="B15:AF15"/>
    <mergeCell ref="EN16:EY16"/>
    <mergeCell ref="CR16:DC16"/>
    <mergeCell ref="DD16:DO16"/>
    <mergeCell ref="EB16:EM16"/>
    <mergeCell ref="CF16:CQ16"/>
    <mergeCell ref="BH17:BS17"/>
    <mergeCell ref="B16:AF16"/>
    <mergeCell ref="AG16:AM16"/>
    <mergeCell ref="DP20:EA20"/>
    <mergeCell ref="EB20:EM20"/>
    <mergeCell ref="EB19:EM19"/>
    <mergeCell ref="EN20:EY20"/>
    <mergeCell ref="DP16:EA16"/>
    <mergeCell ref="CR17:DC17"/>
    <mergeCell ref="DD17:DO17"/>
    <mergeCell ref="BT16:CE16"/>
    <mergeCell ref="B17:AF17"/>
    <mergeCell ref="BT17:CE17"/>
    <mergeCell ref="BH16:BS16"/>
    <mergeCell ref="AN17:AS17"/>
    <mergeCell ref="CF17:CQ17"/>
    <mergeCell ref="B18:AF18"/>
    <mergeCell ref="AG17:AM17"/>
    <mergeCell ref="EN19:EY19"/>
    <mergeCell ref="CR19:DC19"/>
    <mergeCell ref="DD19:DO19"/>
    <mergeCell ref="AV19:BG19"/>
    <mergeCell ref="CF19:CQ19"/>
    <mergeCell ref="BH19:BS19"/>
    <mergeCell ref="BT19:CE19"/>
    <mergeCell ref="DP19:EA19"/>
    <mergeCell ref="AV20:BG20"/>
    <mergeCell ref="DP30:EA30"/>
    <mergeCell ref="EB30:EM30"/>
    <mergeCell ref="EN30:EY30"/>
    <mergeCell ref="BH30:BS30"/>
    <mergeCell ref="BT30:CE30"/>
    <mergeCell ref="CF30:CQ30"/>
    <mergeCell ref="CR30:DC30"/>
    <mergeCell ref="DD30:DO30"/>
    <mergeCell ref="CR22:DC22"/>
    <mergeCell ref="AG30:AM30"/>
    <mergeCell ref="AN30:AU30"/>
    <mergeCell ref="AV30:BG30"/>
    <mergeCell ref="DD20:DO20"/>
    <mergeCell ref="BH20:BS20"/>
    <mergeCell ref="BT20:CE20"/>
    <mergeCell ref="CF20:CQ20"/>
    <mergeCell ref="CR20:DC20"/>
    <mergeCell ref="AG20:AM20"/>
    <mergeCell ref="AN20:AU20"/>
    <mergeCell ref="AV4:EY4"/>
    <mergeCell ref="CF5:EY5"/>
    <mergeCell ref="AV5:CE6"/>
    <mergeCell ref="A4:AF9"/>
    <mergeCell ref="AG4:AM9"/>
    <mergeCell ref="BX7:CE9"/>
    <mergeCell ref="AZ7:BG9"/>
    <mergeCell ref="AV7:AY7"/>
    <mergeCell ref="CF7:CI7"/>
    <mergeCell ref="CJ7:CQ9"/>
    <mergeCell ref="DP6:EY6"/>
    <mergeCell ref="CF6:DO6"/>
    <mergeCell ref="AN4:AU9"/>
    <mergeCell ref="BH7:BK7"/>
    <mergeCell ref="BL7:BS9"/>
    <mergeCell ref="BH8:BK8"/>
    <mergeCell ref="BH9:BK9"/>
    <mergeCell ref="AV8:AY8"/>
    <mergeCell ref="AV9:AY9"/>
    <mergeCell ref="BT7:BW7"/>
    <mergeCell ref="EN11:EY11"/>
    <mergeCell ref="DD12:DO12"/>
    <mergeCell ref="DP12:EA12"/>
    <mergeCell ref="EB12:EM12"/>
    <mergeCell ref="EN12:EY12"/>
    <mergeCell ref="EB11:EM11"/>
    <mergeCell ref="DP11:EA11"/>
    <mergeCell ref="DD11:DO11"/>
    <mergeCell ref="CR12:DC12"/>
    <mergeCell ref="DP7:DS7"/>
    <mergeCell ref="DT7:EA9"/>
    <mergeCell ref="DP8:DS8"/>
    <mergeCell ref="CR9:CU9"/>
    <mergeCell ref="DD9:DG9"/>
    <mergeCell ref="DP9:DS9"/>
    <mergeCell ref="DD7:DG7"/>
    <mergeCell ref="DH7:DO9"/>
    <mergeCell ref="B21:AF21"/>
    <mergeCell ref="AG21:AM21"/>
    <mergeCell ref="AV21:BG21"/>
    <mergeCell ref="CF21:CQ21"/>
    <mergeCell ref="B22:AF22"/>
    <mergeCell ref="AG22:AM22"/>
    <mergeCell ref="AV22:BG22"/>
    <mergeCell ref="CF22:CQ22"/>
    <mergeCell ref="BH21:BS21"/>
    <mergeCell ref="BT21:CE21"/>
    <mergeCell ref="B23:AF23"/>
    <mergeCell ref="AG23:AM23"/>
    <mergeCell ref="AV23:BG23"/>
    <mergeCell ref="CF23:CQ23"/>
    <mergeCell ref="B24:AF24"/>
    <mergeCell ref="AG24:AM24"/>
    <mergeCell ref="AV24:BG24"/>
    <mergeCell ref="CF24:CQ24"/>
    <mergeCell ref="B25:AE25"/>
    <mergeCell ref="AG25:AM25"/>
    <mergeCell ref="AV25:BG25"/>
    <mergeCell ref="CF25:CQ25"/>
    <mergeCell ref="BH25:BS25"/>
    <mergeCell ref="BT25:CE25"/>
    <mergeCell ref="A26:AF26"/>
    <mergeCell ref="AV26:BG26"/>
    <mergeCell ref="CF26:CQ26"/>
    <mergeCell ref="A27:AF27"/>
    <mergeCell ref="AG27:AM27"/>
    <mergeCell ref="AV27:BG27"/>
    <mergeCell ref="CF27:CQ27"/>
    <mergeCell ref="A29:AF29"/>
    <mergeCell ref="AV29:BG29"/>
    <mergeCell ref="CF29:CQ29"/>
    <mergeCell ref="A28:AF28"/>
    <mergeCell ref="AV28:BG28"/>
    <mergeCell ref="CF28:CQ28"/>
  </mergeCells>
  <printOptions/>
  <pageMargins left="0.3937007874015748" right="0.5118110236220472" top="0" bottom="0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4"/>
  <sheetViews>
    <sheetView view="pageBreakPreview" zoomScaleSheetLayoutView="100" zoomScalePageLayoutView="0" workbookViewId="0" topLeftCell="A19">
      <selection activeCell="X43" sqref="X43"/>
    </sheetView>
  </sheetViews>
  <sheetFormatPr defaultColWidth="0.875" defaultRowHeight="12.75"/>
  <cols>
    <col min="1" max="100" width="0.875" style="1" customWidth="1"/>
    <col min="101" max="101" width="0.6171875" style="1" customWidth="1"/>
    <col min="102" max="105" width="0.875" style="1" hidden="1" customWidth="1"/>
    <col min="106" max="16384" width="0.875" style="1" customWidth="1"/>
  </cols>
  <sheetData>
    <row r="1" spans="2:104" ht="31.5" customHeight="1">
      <c r="B1" s="134" t="s">
        <v>161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</row>
    <row r="2" spans="23:83" ht="13.5">
      <c r="W2" s="99" t="s">
        <v>57</v>
      </c>
      <c r="X2" s="99"/>
      <c r="Y2" s="99"/>
      <c r="Z2" s="99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01">
        <v>20</v>
      </c>
      <c r="BV2" s="101"/>
      <c r="BW2" s="101"/>
      <c r="BX2" s="101"/>
      <c r="BY2" s="106"/>
      <c r="BZ2" s="106"/>
      <c r="CA2" s="106"/>
      <c r="CB2" s="106"/>
      <c r="CC2" s="103" t="s">
        <v>2</v>
      </c>
      <c r="CD2" s="103"/>
      <c r="CE2" s="103"/>
    </row>
    <row r="3" spans="27:72" s="2" customFormat="1" ht="13.5" customHeight="1">
      <c r="AA3" s="306" t="s">
        <v>58</v>
      </c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</row>
    <row r="5" spans="1:105" ht="46.5" customHeight="1">
      <c r="A5" s="216" t="s">
        <v>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8"/>
      <c r="AM5" s="216" t="s">
        <v>20</v>
      </c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8"/>
      <c r="BT5" s="216" t="s">
        <v>160</v>
      </c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8"/>
    </row>
    <row r="6" spans="1:105" ht="16.5" customHeight="1">
      <c r="A6" s="192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4"/>
      <c r="AM6" s="192">
        <v>2</v>
      </c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4"/>
      <c r="BT6" s="192">
        <v>3</v>
      </c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4"/>
    </row>
    <row r="7" spans="1:105" ht="21" customHeight="1">
      <c r="A7" s="18"/>
      <c r="B7" s="127" t="s">
        <v>49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8"/>
      <c r="AM7" s="159" t="s">
        <v>61</v>
      </c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1"/>
      <c r="BT7" s="149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1"/>
    </row>
    <row r="8" spans="1:105" ht="21" customHeight="1">
      <c r="A8" s="18"/>
      <c r="B8" s="127" t="s">
        <v>50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8"/>
      <c r="AM8" s="159" t="s">
        <v>62</v>
      </c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1"/>
      <c r="BT8" s="149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1"/>
    </row>
    <row r="9" spans="1:105" ht="21" customHeight="1">
      <c r="A9" s="18"/>
      <c r="B9" s="127" t="s">
        <v>59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8"/>
      <c r="AM9" s="159" t="s">
        <v>63</v>
      </c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1"/>
      <c r="BT9" s="149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1"/>
    </row>
    <row r="10" spans="1:105" ht="21" customHeight="1">
      <c r="A10" s="18"/>
      <c r="B10" s="127" t="s">
        <v>60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8"/>
      <c r="AM10" s="159" t="s">
        <v>64</v>
      </c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1"/>
      <c r="BT10" s="149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1"/>
    </row>
    <row r="12" spans="1:105" ht="15" customHeight="1">
      <c r="A12" s="134" t="s">
        <v>157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</row>
    <row r="14" spans="1:105" ht="21" customHeight="1">
      <c r="A14" s="192" t="s">
        <v>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4"/>
      <c r="AM14" s="192" t="s">
        <v>20</v>
      </c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4"/>
      <c r="BT14" s="192" t="s">
        <v>65</v>
      </c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4"/>
    </row>
    <row r="15" spans="1:105" ht="16.5" customHeight="1">
      <c r="A15" s="192">
        <v>1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4"/>
      <c r="AM15" s="192">
        <v>2</v>
      </c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4"/>
      <c r="BT15" s="192">
        <v>3</v>
      </c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4"/>
    </row>
    <row r="16" spans="1:105" ht="31.5" customHeight="1">
      <c r="A16" s="18"/>
      <c r="B16" s="120" t="s">
        <v>66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1"/>
      <c r="AM16" s="159" t="s">
        <v>61</v>
      </c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1"/>
      <c r="BT16" s="307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9"/>
    </row>
    <row r="17" spans="1:105" ht="90.75" customHeight="1">
      <c r="A17" s="18"/>
      <c r="B17" s="120" t="s">
        <v>218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1"/>
      <c r="AM17" s="159" t="s">
        <v>62</v>
      </c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1"/>
      <c r="BT17" s="307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9"/>
    </row>
    <row r="18" spans="1:105" ht="31.5" customHeight="1">
      <c r="A18" s="18"/>
      <c r="B18" s="120" t="s">
        <v>67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1"/>
      <c r="AM18" s="159" t="s">
        <v>63</v>
      </c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1"/>
      <c r="BT18" s="307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9"/>
    </row>
    <row r="20" ht="13.5">
      <c r="B20" s="3" t="s">
        <v>219</v>
      </c>
    </row>
    <row r="21" spans="2:105" ht="13.5">
      <c r="B21" s="3" t="s">
        <v>220</v>
      </c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T21" s="310" t="s">
        <v>259</v>
      </c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</row>
    <row r="22" spans="50:105" s="2" customFormat="1" ht="13.5" customHeight="1">
      <c r="AX22" s="306" t="s">
        <v>4</v>
      </c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T22" s="306" t="s">
        <v>5</v>
      </c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</row>
    <row r="23" ht="13.5">
      <c r="B23" s="3" t="s">
        <v>221</v>
      </c>
    </row>
    <row r="24" ht="13.5">
      <c r="B24" s="3" t="s">
        <v>222</v>
      </c>
    </row>
    <row r="25" spans="2:105" ht="13.5">
      <c r="B25" s="3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T25" s="310" t="s">
        <v>244</v>
      </c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310"/>
      <c r="CX25" s="310"/>
      <c r="CY25" s="310"/>
      <c r="CZ25" s="310"/>
      <c r="DA25" s="310"/>
    </row>
    <row r="26" spans="50:105" s="2" customFormat="1" ht="13.5" customHeight="1">
      <c r="AX26" s="306" t="s">
        <v>4</v>
      </c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T26" s="306" t="s">
        <v>5</v>
      </c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</row>
    <row r="27" ht="13.5">
      <c r="B27" s="3" t="s">
        <v>223</v>
      </c>
    </row>
    <row r="28" spans="2:105" ht="13.5">
      <c r="B28" s="3" t="s">
        <v>224</v>
      </c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T28" s="310" t="s">
        <v>245</v>
      </c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</row>
    <row r="29" spans="50:105" s="2" customFormat="1" ht="13.5" customHeight="1">
      <c r="AX29" s="306" t="s">
        <v>4</v>
      </c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T29" s="306" t="s">
        <v>5</v>
      </c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</row>
    <row r="30" spans="2:105" ht="13.5">
      <c r="B30" s="3" t="s">
        <v>158</v>
      </c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T30" s="310" t="s">
        <v>245</v>
      </c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</row>
    <row r="31" spans="50:105" s="2" customFormat="1" ht="13.5" customHeight="1">
      <c r="AX31" s="306" t="s">
        <v>4</v>
      </c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T31" s="306" t="s">
        <v>5</v>
      </c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6"/>
      <c r="CX31" s="306"/>
      <c r="CY31" s="306"/>
      <c r="CZ31" s="306"/>
      <c r="DA31" s="306"/>
    </row>
    <row r="32" spans="2:39" ht="13.5">
      <c r="B32" s="1" t="s">
        <v>159</v>
      </c>
      <c r="H32" s="135" t="s">
        <v>246</v>
      </c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</row>
    <row r="33" ht="12" customHeight="1"/>
    <row r="34" spans="2:37" ht="13.5">
      <c r="B34" s="99" t="s">
        <v>69</v>
      </c>
      <c r="C34" s="99"/>
      <c r="D34" s="135" t="s">
        <v>333</v>
      </c>
      <c r="E34" s="135"/>
      <c r="F34" s="135"/>
      <c r="G34" s="135"/>
      <c r="H34" s="98" t="s">
        <v>69</v>
      </c>
      <c r="I34" s="98"/>
      <c r="J34" s="98"/>
      <c r="K34" s="135" t="s">
        <v>323</v>
      </c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99">
        <v>20</v>
      </c>
      <c r="AD34" s="99"/>
      <c r="AE34" s="99"/>
      <c r="AF34" s="99"/>
      <c r="AG34" s="311" t="s">
        <v>266</v>
      </c>
      <c r="AH34" s="311"/>
      <c r="AI34" s="311"/>
      <c r="AJ34" s="311"/>
      <c r="AK34" s="1" t="s">
        <v>2</v>
      </c>
    </row>
    <row r="35" ht="3" customHeight="1"/>
  </sheetData>
  <sheetProtection/>
  <mergeCells count="64">
    <mergeCell ref="H32:AM32"/>
    <mergeCell ref="B34:C34"/>
    <mergeCell ref="D34:G34"/>
    <mergeCell ref="H34:J34"/>
    <mergeCell ref="K34:AB34"/>
    <mergeCell ref="AC34:AF34"/>
    <mergeCell ref="AG34:AJ34"/>
    <mergeCell ref="AX30:BR30"/>
    <mergeCell ref="BT30:DA30"/>
    <mergeCell ref="AX31:BR31"/>
    <mergeCell ref="BT31:DA31"/>
    <mergeCell ref="AX28:BR28"/>
    <mergeCell ref="BT28:DA28"/>
    <mergeCell ref="AX29:BR29"/>
    <mergeCell ref="BT29:DA29"/>
    <mergeCell ref="AX25:BR25"/>
    <mergeCell ref="BT25:DA25"/>
    <mergeCell ref="AX26:BR26"/>
    <mergeCell ref="BT26:DA26"/>
    <mergeCell ref="AX21:BR21"/>
    <mergeCell ref="BT21:DA21"/>
    <mergeCell ref="AX22:BR22"/>
    <mergeCell ref="BT22:DA22"/>
    <mergeCell ref="B17:AL17"/>
    <mergeCell ref="AM17:BS17"/>
    <mergeCell ref="BT17:DA17"/>
    <mergeCell ref="B18:AL18"/>
    <mergeCell ref="AM18:BS18"/>
    <mergeCell ref="BT18:DA18"/>
    <mergeCell ref="A15:AL15"/>
    <mergeCell ref="AM15:BS15"/>
    <mergeCell ref="BT15:DA15"/>
    <mergeCell ref="B16:AL16"/>
    <mergeCell ref="AM16:BS16"/>
    <mergeCell ref="BT16:DA16"/>
    <mergeCell ref="B10:AL10"/>
    <mergeCell ref="AM10:BS10"/>
    <mergeCell ref="BT10:DA10"/>
    <mergeCell ref="A14:AL14"/>
    <mergeCell ref="AM14:BS14"/>
    <mergeCell ref="BT14:DA14"/>
    <mergeCell ref="A12:DA12"/>
    <mergeCell ref="B8:AL8"/>
    <mergeCell ref="AM8:BS8"/>
    <mergeCell ref="BT8:DA8"/>
    <mergeCell ref="B9:AL9"/>
    <mergeCell ref="AM9:BS9"/>
    <mergeCell ref="BT9:DA9"/>
    <mergeCell ref="A6:AL6"/>
    <mergeCell ref="AM6:BS6"/>
    <mergeCell ref="BT6:DA6"/>
    <mergeCell ref="B7:AL7"/>
    <mergeCell ref="AM7:BS7"/>
    <mergeCell ref="BT7:DA7"/>
    <mergeCell ref="AA3:BT3"/>
    <mergeCell ref="A5:AL5"/>
    <mergeCell ref="AM5:BS5"/>
    <mergeCell ref="BT5:DA5"/>
    <mergeCell ref="B1:CZ1"/>
    <mergeCell ref="W2:Z2"/>
    <mergeCell ref="AA2:BT2"/>
    <mergeCell ref="BU2:BX2"/>
    <mergeCell ref="BY2:CB2"/>
    <mergeCell ref="CC2:CE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2018-12-27T09:02:02Z</cp:lastPrinted>
  <dcterms:created xsi:type="dcterms:W3CDTF">2010-11-26T07:12:57Z</dcterms:created>
  <dcterms:modified xsi:type="dcterms:W3CDTF">2018-12-27T09:03:57Z</dcterms:modified>
  <cp:category/>
  <cp:version/>
  <cp:contentType/>
  <cp:contentStatus/>
</cp:coreProperties>
</file>